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Engenharia Civil\Escritório\IPASC\"/>
    </mc:Choice>
  </mc:AlternateContent>
  <xr:revisionPtr revIDLastSave="0" documentId="13_ncr:1_{28C2A9B2-BA29-4136-800D-77595193BBFC}" xr6:coauthVersionLast="45" xr6:coauthVersionMax="45" xr10:uidLastSave="{00000000-0000-0000-0000-000000000000}"/>
  <bookViews>
    <workbookView xWindow="-120" yWindow="-120" windowWidth="20730" windowHeight="11160" activeTab="1" xr2:uid="{4179892C-75AF-49F4-A0A5-E988C0827893}"/>
  </bookViews>
  <sheets>
    <sheet name="ORÇAMENTO" sheetId="1" r:id="rId1"/>
    <sheet name="CRONOGRAM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2" l="1"/>
  <c r="L26" i="2"/>
  <c r="K26" i="2"/>
  <c r="J26" i="2"/>
  <c r="I26" i="2"/>
  <c r="H26" i="2"/>
  <c r="G26" i="2"/>
  <c r="F26" i="2"/>
  <c r="E26" i="2"/>
  <c r="I298" i="1" l="1"/>
  <c r="I288" i="1"/>
  <c r="I282" i="1"/>
  <c r="I229" i="1"/>
  <c r="I223" i="1"/>
  <c r="I219" i="1"/>
  <c r="I210" i="1"/>
  <c r="I257" i="1" l="1"/>
</calcChain>
</file>

<file path=xl/sharedStrings.xml><?xml version="1.0" encoding="utf-8"?>
<sst xmlns="http://schemas.openxmlformats.org/spreadsheetml/2006/main" count="1174" uniqueCount="683">
  <si>
    <t>ORÇAMENTO BÁSICO</t>
  </si>
  <si>
    <t>PREFEITURA MUNICIPAL DE CATALÃO</t>
  </si>
  <si>
    <t>INSTITUTO DE PREVIDÊNCIA E ASSISTÊNCIA DOS SERVIDORES DE CATALÃO &amp; PRÓ-SAÚDE</t>
  </si>
  <si>
    <t>CONSTRUÇÃO IPASC e PRÓ-SAÚDE</t>
  </si>
  <si>
    <t>END.: Av. João XXIII, 538 - Centro, Catalão - GO</t>
  </si>
  <si>
    <t>TABELA 140 AGETOP -  (ABRIL / 2019) CUSTOS DE OBRAS CIVIS - DESONERADA</t>
  </si>
  <si>
    <t>TABELA 135 AGETOP -  (MARÇO / 2019) CUSTOS DE OBRAS RODOVIÁRIAS - DESONERADA</t>
  </si>
  <si>
    <t>TABELA SINAPI -  (JANEIRO / 2020) - DESONERADA</t>
  </si>
  <si>
    <t>ITEM</t>
  </si>
  <si>
    <t>CÓDIGO</t>
  </si>
  <si>
    <t xml:space="preserve">DESCRIÇÃO </t>
  </si>
  <si>
    <t>QUANT.</t>
  </si>
  <si>
    <t>UNID.</t>
  </si>
  <si>
    <t>MATERIAL</t>
  </si>
  <si>
    <t>MÃO DE OBRA</t>
  </si>
  <si>
    <t>TOTAL</t>
  </si>
  <si>
    <t>GRUPO DE SERVIÇO 164: SERVIÇOS PRELIMINARES</t>
  </si>
  <si>
    <t>SERVIÇOS PRELIMINARES</t>
  </si>
  <si>
    <t>1.1</t>
  </si>
  <si>
    <t>AGETOP</t>
  </si>
  <si>
    <t>020101</t>
  </si>
  <si>
    <t>1.2</t>
  </si>
  <si>
    <t>020102</t>
  </si>
  <si>
    <t>1.3</t>
  </si>
  <si>
    <t>020103</t>
  </si>
  <si>
    <t>1.4</t>
  </si>
  <si>
    <t>020118</t>
  </si>
  <si>
    <t>1.5</t>
  </si>
  <si>
    <t>020110</t>
  </si>
  <si>
    <t>1.6</t>
  </si>
  <si>
    <t>021301</t>
  </si>
  <si>
    <t>1.7</t>
  </si>
  <si>
    <t>1.8</t>
  </si>
  <si>
    <t>SINAPI</t>
  </si>
  <si>
    <t>00010667</t>
  </si>
  <si>
    <t>1.9</t>
  </si>
  <si>
    <t>93208</t>
  </si>
  <si>
    <t>GRUPO DE SERVIÇO 165: TRANSPORTES</t>
  </si>
  <si>
    <t>TRANSPORTES</t>
  </si>
  <si>
    <t>2.1</t>
  </si>
  <si>
    <t>030106</t>
  </si>
  <si>
    <t>m3</t>
  </si>
  <si>
    <t>GRUPO DE SERVIÇO 166: SERVIÇOS EM TERRA</t>
  </si>
  <si>
    <t>SERVIÇOS EM TERRA</t>
  </si>
  <si>
    <t>3.1</t>
  </si>
  <si>
    <t>041004</t>
  </si>
  <si>
    <t>3.2</t>
  </si>
  <si>
    <t>040904</t>
  </si>
  <si>
    <t>3.3</t>
  </si>
  <si>
    <t>041006</t>
  </si>
  <si>
    <t>m3 x km</t>
  </si>
  <si>
    <t>3.4</t>
  </si>
  <si>
    <t>040905</t>
  </si>
  <si>
    <t>GRUPO DE SERVIÇO 167: FUNDAÇÕES E SONDAGENS</t>
  </si>
  <si>
    <t>FUNDAÇÕES E SONDAGENS</t>
  </si>
  <si>
    <t>4.1</t>
  </si>
  <si>
    <t>050101</t>
  </si>
  <si>
    <t>4.2</t>
  </si>
  <si>
    <t>4.3</t>
  </si>
  <si>
    <t>4.4</t>
  </si>
  <si>
    <t>4.5</t>
  </si>
  <si>
    <t>4.6</t>
  </si>
  <si>
    <t>AGETOP RODOV</t>
  </si>
  <si>
    <t>4.7</t>
  </si>
  <si>
    <t>4.8</t>
  </si>
  <si>
    <t>4.9</t>
  </si>
  <si>
    <t>4.10</t>
  </si>
  <si>
    <t>4.11</t>
  </si>
  <si>
    <t>4.12</t>
  </si>
  <si>
    <t>4.13</t>
  </si>
  <si>
    <t>4.14</t>
  </si>
  <si>
    <t>GRUPO DE SERVIÇO 168: ESTRUTURAS</t>
  </si>
  <si>
    <t>ESTRUTURAS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</si>
  <si>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</si>
  <si>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</si>
  <si>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</si>
  <si>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</si>
  <si>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</si>
  <si>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</si>
  <si>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</si>
  <si>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</si>
  <si>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</si>
  <si>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</si>
  <si>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</si>
  <si>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</si>
  <si>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</si>
  <si>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</si>
  <si>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</si>
  <si>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</si>
  <si>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</si>
  <si>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</si>
  <si>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</si>
  <si>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</si>
  <si>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GRUPO DE SERVIÇO 169: INST. ELÉT./TELEFÔNICA/CABEAMENTO ESTRUTURADO</t>
  </si>
  <si>
    <t xml:space="preserve"> INST. ELÉT./TELEFÔNICA/CABEAMENTO ESTRUTURADO</t>
  </si>
  <si>
    <t>6.1</t>
  </si>
  <si>
    <t>071194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</si>
  <si>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</si>
  <si>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</si>
  <si>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</si>
  <si>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</si>
  <si>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</si>
  <si>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</si>
  <si>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</si>
  <si>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</si>
  <si>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</si>
  <si>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</si>
  <si>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COTAÇÃO 3</t>
  </si>
  <si>
    <t>6.12</t>
  </si>
  <si>
    <t>39385</t>
  </si>
  <si>
    <t>6.13</t>
  </si>
  <si>
    <t>71630</t>
  </si>
  <si>
    <t>6.14</t>
  </si>
  <si>
    <t>6.15</t>
  </si>
  <si>
    <t>COMP. 6</t>
  </si>
  <si>
    <t>6.16</t>
  </si>
  <si>
    <t>6.17</t>
  </si>
  <si>
    <t>071290</t>
  </si>
  <si>
    <t>6.18</t>
  </si>
  <si>
    <t>071291</t>
  </si>
  <si>
    <t>6.19</t>
  </si>
  <si>
    <t>071293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</si>
  <si>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</si>
  <si>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</si>
  <si>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</si>
  <si>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</si>
  <si>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</si>
  <si>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</si>
  <si>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</si>
  <si>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</si>
  <si>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</si>
  <si>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</si>
  <si>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</si>
  <si>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</si>
  <si>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</si>
  <si>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</si>
  <si>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</si>
  <si>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</si>
  <si>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</si>
  <si>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</si>
  <si>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</si>
  <si>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</si>
  <si>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</si>
  <si>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GRUPO DE SERVIÇO 170: INSTALAÇÃO HIDROSSANITÁRIA</t>
  </si>
  <si>
    <t>INSTALAÇÃO HIDROSSANITÁRIA</t>
  </si>
  <si>
    <t>LOUÇAS</t>
  </si>
  <si>
    <t>7.1</t>
  </si>
  <si>
    <t>un.</t>
  </si>
  <si>
    <t>7.2</t>
  </si>
  <si>
    <t>080686</t>
  </si>
  <si>
    <t>CUBA INOX 56X34X17CM E=0,6MM-AÇO 304 (CUBA Nº2)</t>
  </si>
  <si>
    <t>7.3</t>
  </si>
  <si>
    <t>COTAÇÃO</t>
  </si>
  <si>
    <t>COMP. 3</t>
  </si>
  <si>
    <t>7.4</t>
  </si>
  <si>
    <t>7.5</t>
  </si>
  <si>
    <t>7.6</t>
  </si>
  <si>
    <t>7.7</t>
  </si>
  <si>
    <t>7.8</t>
  </si>
  <si>
    <t>TORNEIRAS E COMPLEMENTOS</t>
  </si>
  <si>
    <t>7.9</t>
  </si>
  <si>
    <t>7.10</t>
  </si>
  <si>
    <t>7.11</t>
  </si>
  <si>
    <t>7.12</t>
  </si>
  <si>
    <t>7.13</t>
  </si>
  <si>
    <t>7.14</t>
  </si>
  <si>
    <t>7.15</t>
  </si>
  <si>
    <t>7.16</t>
  </si>
  <si>
    <t>SIFAO P/PIA 1.1/2" X 2" METAL</t>
  </si>
  <si>
    <t>AGUAS PLUVIAIS</t>
  </si>
  <si>
    <t>7.17</t>
  </si>
  <si>
    <t>082303</t>
  </si>
  <si>
    <t>7.18</t>
  </si>
  <si>
    <t>082304</t>
  </si>
  <si>
    <t>7.19</t>
  </si>
  <si>
    <t>082331</t>
  </si>
  <si>
    <t>7.20</t>
  </si>
  <si>
    <t>081924</t>
  </si>
  <si>
    <t>7.21</t>
  </si>
  <si>
    <t>7.22</t>
  </si>
  <si>
    <t>081824</t>
  </si>
  <si>
    <t>7.23</t>
  </si>
  <si>
    <t>00011708</t>
  </si>
  <si>
    <t>7.24</t>
  </si>
  <si>
    <t>00011707</t>
  </si>
  <si>
    <t>7.25</t>
  </si>
  <si>
    <t>7.26</t>
  </si>
  <si>
    <t>7.27</t>
  </si>
  <si>
    <t>COMPOSIÇÃO</t>
  </si>
  <si>
    <t>COMP. 1</t>
  </si>
  <si>
    <t>7.28</t>
  </si>
  <si>
    <t>070635</t>
  </si>
  <si>
    <t>CAIXA DE PASSAGEM - ALVENARIA DE 1/2 VEZ COM REVESTIMENTO INTERNO EM REBOCO PAULISTA A-14</t>
  </si>
  <si>
    <t>m2</t>
  </si>
  <si>
    <t>ESGOTO SANITÁRIO</t>
  </si>
  <si>
    <t>7.29</t>
  </si>
  <si>
    <t>082201</t>
  </si>
  <si>
    <t>7.30</t>
  </si>
  <si>
    <t>081323</t>
  </si>
  <si>
    <t>7.31</t>
  </si>
  <si>
    <t>082301</t>
  </si>
  <si>
    <t>7.32</t>
  </si>
  <si>
    <t>081921</t>
  </si>
  <si>
    <t>7.33</t>
  </si>
  <si>
    <t>082302</t>
  </si>
  <si>
    <t>7.34</t>
  </si>
  <si>
    <t>082002</t>
  </si>
  <si>
    <t>7.35</t>
  </si>
  <si>
    <t>081922</t>
  </si>
  <si>
    <t>7.36</t>
  </si>
  <si>
    <t>081961</t>
  </si>
  <si>
    <t>JUNCAO 45 GRAUS DIAMETRO 40 MM</t>
  </si>
  <si>
    <t>7.37</t>
  </si>
  <si>
    <t>081661</t>
  </si>
  <si>
    <t>7.38</t>
  </si>
  <si>
    <t>082103</t>
  </si>
  <si>
    <t>7.40</t>
  </si>
  <si>
    <t>081928</t>
  </si>
  <si>
    <t>7.41</t>
  </si>
  <si>
    <t>081938</t>
  </si>
  <si>
    <t>7.43</t>
  </si>
  <si>
    <t>082004</t>
  </si>
  <si>
    <t>7.44</t>
  </si>
  <si>
    <t>7.45</t>
  </si>
  <si>
    <t>082101</t>
  </si>
  <si>
    <t>7.46</t>
  </si>
  <si>
    <t>082102</t>
  </si>
  <si>
    <t>7.48</t>
  </si>
  <si>
    <t>081975</t>
  </si>
  <si>
    <t>7.49</t>
  </si>
  <si>
    <t>7.50</t>
  </si>
  <si>
    <t>081846</t>
  </si>
  <si>
    <t>7.51</t>
  </si>
  <si>
    <t>081760</t>
  </si>
  <si>
    <t>INSTALAÇÕES DE COMBATE A INCÊNDIO</t>
  </si>
  <si>
    <t>7.52</t>
  </si>
  <si>
    <t xml:space="preserve">un. </t>
  </si>
  <si>
    <t>7.53</t>
  </si>
  <si>
    <t>7.54</t>
  </si>
  <si>
    <t>m</t>
  </si>
  <si>
    <t>7.55</t>
  </si>
  <si>
    <t>7.56</t>
  </si>
  <si>
    <t>7.57</t>
  </si>
  <si>
    <t>7.58</t>
  </si>
  <si>
    <t>INSTALAÇÕES DE ÁGUA FRIA</t>
  </si>
  <si>
    <t>7.59</t>
  </si>
  <si>
    <t>081003</t>
  </si>
  <si>
    <t>7.60</t>
  </si>
  <si>
    <t>081006</t>
  </si>
  <si>
    <t>7.61</t>
  </si>
  <si>
    <t>081402</t>
  </si>
  <si>
    <t>7.62</t>
  </si>
  <si>
    <t>081405</t>
  </si>
  <si>
    <t>7.63</t>
  </si>
  <si>
    <t>081424</t>
  </si>
  <si>
    <t>7.64</t>
  </si>
  <si>
    <t>081302</t>
  </si>
  <si>
    <t>7.65</t>
  </si>
  <si>
    <t>081321</t>
  </si>
  <si>
    <t>7.66</t>
  </si>
  <si>
    <t>081179</t>
  </si>
  <si>
    <t>7.67</t>
  </si>
  <si>
    <t>081102</t>
  </si>
  <si>
    <t>7.68</t>
  </si>
  <si>
    <t>081105</t>
  </si>
  <si>
    <t>7.69</t>
  </si>
  <si>
    <t>080902</t>
  </si>
  <si>
    <t>7.70</t>
  </si>
  <si>
    <t>080926</t>
  </si>
  <si>
    <t>7.71</t>
  </si>
  <si>
    <t>081572</t>
  </si>
  <si>
    <t>7.72</t>
  </si>
  <si>
    <t>081004</t>
  </si>
  <si>
    <t>7.73</t>
  </si>
  <si>
    <t>081322</t>
  </si>
  <si>
    <t>7.74</t>
  </si>
  <si>
    <t>081421</t>
  </si>
  <si>
    <t>7.75</t>
  </si>
  <si>
    <t>081890</t>
  </si>
  <si>
    <t>7.76</t>
  </si>
  <si>
    <t>081042</t>
  </si>
  <si>
    <t>7.77</t>
  </si>
  <si>
    <t>080980</t>
  </si>
  <si>
    <t>7.78</t>
  </si>
  <si>
    <t>080811</t>
  </si>
  <si>
    <t>7.79</t>
  </si>
  <si>
    <t>081815</t>
  </si>
  <si>
    <t>7.80</t>
  </si>
  <si>
    <t>081811</t>
  </si>
  <si>
    <t>7.81</t>
  </si>
  <si>
    <t>081360</t>
  </si>
  <si>
    <t>GRUPO DE SERVIÇO 172: ALVENARIAS E DIVISÓRIAS</t>
  </si>
  <si>
    <t>ALVENARIAS E DIVISÓRIAS</t>
  </si>
  <si>
    <t>8.1</t>
  </si>
  <si>
    <t>8.2</t>
  </si>
  <si>
    <t>8.3</t>
  </si>
  <si>
    <t>8.4</t>
  </si>
  <si>
    <t>100401</t>
  </si>
  <si>
    <t>GRUPO DE SERVIÇO 174: IMPERMEABILIZAÇÃO</t>
  </si>
  <si>
    <t>IMPERMEABILIZAÇÃO</t>
  </si>
  <si>
    <t>9.1</t>
  </si>
  <si>
    <t>120902</t>
  </si>
  <si>
    <t>9.2</t>
  </si>
  <si>
    <t>9.3</t>
  </si>
  <si>
    <t>9.4</t>
  </si>
  <si>
    <t>9.5</t>
  </si>
  <si>
    <t>9.6</t>
  </si>
  <si>
    <t>120209</t>
  </si>
  <si>
    <t>GRUPO DE SERVIÇO 176: ESTRUTURAS DE MADEIRA</t>
  </si>
  <si>
    <t>ESTRUTURAS DE MADEIRA</t>
  </si>
  <si>
    <t>10.1</t>
  </si>
  <si>
    <t>GRUPO DE SERVIÇO 177: ESTRUTURAS METÁLICAS</t>
  </si>
  <si>
    <t>ESTRUTURAS METÁLICAS</t>
  </si>
  <si>
    <t>11.1</t>
  </si>
  <si>
    <t>11.2</t>
  </si>
  <si>
    <t>0021</t>
  </si>
  <si>
    <t>11.3</t>
  </si>
  <si>
    <t>0008</t>
  </si>
  <si>
    <t>GRUPO DE SERVIÇO 178: COBERTURAS</t>
  </si>
  <si>
    <t>COBERTURAS</t>
  </si>
  <si>
    <t>12.1</t>
  </si>
  <si>
    <t>12.2</t>
  </si>
  <si>
    <t>39521</t>
  </si>
  <si>
    <t>12.3</t>
  </si>
  <si>
    <t>12.4</t>
  </si>
  <si>
    <t>GRUPO DE SERVIÇO 182 E 184: REVESTIMENTO DE PISO E PAREDE</t>
  </si>
  <si>
    <t>REVESTIMENTO DE PISO E PAREDE</t>
  </si>
  <si>
    <t>REVESTIMENTO: PISO</t>
  </si>
  <si>
    <t>13.1</t>
  </si>
  <si>
    <t>m²</t>
  </si>
  <si>
    <t>13.2</t>
  </si>
  <si>
    <t>SOLEIRA</t>
  </si>
  <si>
    <t>13.3</t>
  </si>
  <si>
    <t>REVESTIMENTO: PAREDE</t>
  </si>
  <si>
    <t>13.4</t>
  </si>
  <si>
    <t>RODAPÉ</t>
  </si>
  <si>
    <t>13.5</t>
  </si>
  <si>
    <t>13.6</t>
  </si>
  <si>
    <t>REVESTIMENTO PAREDE: CHAPISCO INTERNO E EXTERNO</t>
  </si>
  <si>
    <t>13.7</t>
  </si>
  <si>
    <t>REVESTIMENTO PAREDE: REBOCO INTERNO E EXTERNO</t>
  </si>
  <si>
    <t>13.8</t>
  </si>
  <si>
    <t>REVESTIMENTO FACHADA</t>
  </si>
  <si>
    <t>13.9</t>
  </si>
  <si>
    <t>COMP. 5</t>
  </si>
  <si>
    <t>13.10</t>
  </si>
  <si>
    <t>COMP-7</t>
  </si>
  <si>
    <t>GRUPOS DE SERVIÇO 179 e 180: ESQUADRIAS METÁLICAS E MADEIRA</t>
  </si>
  <si>
    <t>ESQUADRIAS METÁLICAS E MADEIRA</t>
  </si>
  <si>
    <t>ESQUADRIAS: PORTAS</t>
  </si>
  <si>
    <t>14.1</t>
  </si>
  <si>
    <t>14.2</t>
  </si>
  <si>
    <t>14.3</t>
  </si>
  <si>
    <t>14.4</t>
  </si>
  <si>
    <t>14.5</t>
  </si>
  <si>
    <t>14.6</t>
  </si>
  <si>
    <t>14.7</t>
  </si>
  <si>
    <t>14.8</t>
  </si>
  <si>
    <t>ESQUADRIAS: JANELAS</t>
  </si>
  <si>
    <t>14.9</t>
  </si>
  <si>
    <t>180105</t>
  </si>
  <si>
    <t>GRUPO DE SERVIÇO 181: VIDROS</t>
  </si>
  <si>
    <t>VIDROS</t>
  </si>
  <si>
    <t>VIDROS: JANELAS</t>
  </si>
  <si>
    <t>15.1</t>
  </si>
  <si>
    <t>15.2</t>
  </si>
  <si>
    <t>72118</t>
  </si>
  <si>
    <t>VIDROS: DIVISÓRIAS DE VIDRO</t>
  </si>
  <si>
    <t>15.3</t>
  </si>
  <si>
    <t>VIDROS: PORTAS DE VIDRO</t>
  </si>
  <si>
    <t>15.4</t>
  </si>
  <si>
    <t xml:space="preserve"> VIDROS: FACHADAS</t>
  </si>
  <si>
    <t>15.5</t>
  </si>
  <si>
    <t>GRUPO DE SERVIÇO 183: FORROS</t>
  </si>
  <si>
    <t>FORROS</t>
  </si>
  <si>
    <t xml:space="preserve"> FORROS DE GESSO: TETO</t>
  </si>
  <si>
    <t>16.1</t>
  </si>
  <si>
    <t>16.2</t>
  </si>
  <si>
    <t>99054</t>
  </si>
  <si>
    <t>GRUPO DE SERVIÇO 185: FERRAGENS</t>
  </si>
  <si>
    <t>FERRAGENS</t>
  </si>
  <si>
    <t>17.1</t>
  </si>
  <si>
    <t>17.2</t>
  </si>
  <si>
    <t>17.3</t>
  </si>
  <si>
    <t>17.4</t>
  </si>
  <si>
    <t>17.5</t>
  </si>
  <si>
    <t>17.6</t>
  </si>
  <si>
    <t>17.7</t>
  </si>
  <si>
    <t>230176</t>
  </si>
  <si>
    <t>GRUPO DE SERVIÇO 187: ADMINISTRAÇÃO - MENSALISTAS</t>
  </si>
  <si>
    <t>ADMINISTRAÇÃO - MENSALISTAS</t>
  </si>
  <si>
    <t>18.1</t>
  </si>
  <si>
    <t>18.2</t>
  </si>
  <si>
    <t>GRUPO DE SERVIÇO 188: PINTURA</t>
  </si>
  <si>
    <t>PINTURA</t>
  </si>
  <si>
    <t>19.1</t>
  </si>
  <si>
    <t>88486</t>
  </si>
  <si>
    <t>19.2</t>
  </si>
  <si>
    <t>260901</t>
  </si>
  <si>
    <t>REVESTIMENTO PAREDE: EMASSAMENTO INTERNO</t>
  </si>
  <si>
    <t>19.3</t>
  </si>
  <si>
    <t>REVESTIMENTO PAREDE: PINTURA INTERNA</t>
  </si>
  <si>
    <t>19.4</t>
  </si>
  <si>
    <t>REVESTIMENTO PAREDE: PINTURA EXTERNA</t>
  </si>
  <si>
    <t>19.5</t>
  </si>
  <si>
    <t>19.6</t>
  </si>
  <si>
    <t>260601</t>
  </si>
  <si>
    <t>19.7</t>
  </si>
  <si>
    <t>95305</t>
  </si>
  <si>
    <t>19.8</t>
  </si>
  <si>
    <t>261001</t>
  </si>
  <si>
    <t>PINTURA ESQUADRIAS E ESTRUTUAS METÁLICAS</t>
  </si>
  <si>
    <t>19.9</t>
  </si>
  <si>
    <t>261602</t>
  </si>
  <si>
    <t>GRUPO DE SERVIÇO 189: DIVERSOS</t>
  </si>
  <si>
    <t>DIVERSOS</t>
  </si>
  <si>
    <t>20.1</t>
  </si>
  <si>
    <t>20.2</t>
  </si>
  <si>
    <t>COMP. 4</t>
  </si>
  <si>
    <t>20.3</t>
  </si>
  <si>
    <t>20.4</t>
  </si>
  <si>
    <t>20.5</t>
  </si>
  <si>
    <t>20.6</t>
  </si>
  <si>
    <t>99841</t>
  </si>
  <si>
    <t>20.7</t>
  </si>
  <si>
    <t>180316</t>
  </si>
  <si>
    <t>20.8</t>
  </si>
  <si>
    <t>060105</t>
  </si>
  <si>
    <t>20.9</t>
  </si>
  <si>
    <t>221124</t>
  </si>
  <si>
    <t>TOTAIS</t>
  </si>
  <si>
    <t>TOTAL :</t>
  </si>
  <si>
    <t>BDI (26,65):</t>
  </si>
  <si>
    <t>TOTAL COM BDI :</t>
  </si>
  <si>
    <t>________________________________</t>
  </si>
  <si>
    <t>Jéssica Ferreira Borges</t>
  </si>
  <si>
    <t>Engenheira Civil</t>
  </si>
  <si>
    <t>21269-D/DF</t>
  </si>
  <si>
    <t>DEMOLICAO COBERTURA TELHA CERAMICA C/ TRANSP. ATÉ CB. E CARGA</t>
  </si>
  <si>
    <t>DEMOLICAO-COBERTURA TELHA FIBROCIMENTO/FIBRA DE VIDRO/SIMILARES C/ TRANSP. ATÉ CB. E CARGA</t>
  </si>
  <si>
    <t>DEMOLIÇÃO ESTRUTURA EM MADEIRA TELHADO C/ TRANSP. ATÉ CB. E CARGA</t>
  </si>
  <si>
    <t>DEM.ALVEN.TIJOLO S/REAP. C/TR.ATE CB. E CARGA</t>
  </si>
  <si>
    <t>DEMOL.PISO LADRILHO/HIDRAUL.C/TR.ATE CB. E CARGA</t>
  </si>
  <si>
    <t>PLACA DE OBRA PLOTADA EM CHAPA METÁLICA 26 , AFIXADA EM CAVALETES DE MADEIRA DE LEI ( VIGOTAS 6X12CM) - PADRÃO GOINFRA</t>
  </si>
  <si>
    <t>LOCAÇÃO DA OBRA, EXECUÇÃO DE GABARITO SEM REAPROVEITAMENTO, INCLUSO PINTURA (FACE INTERNA DO RIPÃO 15CM) E PIQUETE COM TESTEMUNHA</t>
  </si>
  <si>
    <t>LOCACAO DE CONTAINER 2,30 X 6,00 M, ALT. 2,50 M, COM 1 SANITARIO, PARA ESCRITORIO, COMPLETO, SEM DIVISORIAS INTERNAS (MES)</t>
  </si>
  <si>
    <t>mês</t>
  </si>
  <si>
    <t>EXECUÇÃO DE ALMOXARIFADO EM CANTEIRO DE OBRA EM CHAPA DE MADEIRA COMPENSADA, INCLUSO PRATELEIRAS. AF_02/2016 (M2)</t>
  </si>
  <si>
    <t>TRANSPORTE DE ENTULHO EM CAMINHÃO SEM CARGA</t>
  </si>
  <si>
    <t>ESCAVAÇÃO MECANICA</t>
  </si>
  <si>
    <t>REATERRO COM APILOAMENTO MECANICO</t>
  </si>
  <si>
    <t>TRANSPORTE DE MATERIAL ESCAVADO M3.KM</t>
  </si>
  <si>
    <t>APILOAMENTO MECÂNICO</t>
  </si>
  <si>
    <t>SONDAGENS P/ INTERIOR - (OBRAS CIVIS)</t>
  </si>
  <si>
    <t>ESCAVACAO MANUAL DE VALAS (SAPATAS/BLOCOS)</t>
  </si>
  <si>
    <t>m³</t>
  </si>
  <si>
    <t>REATERRO C/APILOAMENTO MECÂNICO (BLOCOS/SAPATAS)</t>
  </si>
  <si>
    <t>FORMA TABUA PINHO P/FUNDACOES U=3V - (OBRAS CIVIS)</t>
  </si>
  <si>
    <t>AÇO CA50/60 AQUISIÇÃO, ARMAÇÃO E COLOCAÇÃO (INCLUSO PERDAS) - INFRAESTRUTURA</t>
  </si>
  <si>
    <t>kg</t>
  </si>
  <si>
    <t>CONCRETO USINADO CONVENCIONAL FCK=30 MPA COM TRANSPORTE MANUAL (O.C.)</t>
  </si>
  <si>
    <t>ESTACA A TRADO DIAM.25 CM SEM FERRO</t>
  </si>
  <si>
    <t>CORTE E DOBRA DE AÇO CA-60, DIÂMETRO DE 5,0 MM, UTILIZADO EM ESTRUTURAS DIVERSAS, EXCETO LAJES. AF_12/2015</t>
  </si>
  <si>
    <t>ACO CA-50A - 6,3 MM (1/4") - (OBRAS CIVIS)</t>
  </si>
  <si>
    <t>ACO CA-50A - 8,0 MM (5/16") - (OBRAS CIVIS)</t>
  </si>
  <si>
    <t>ACO CA-50A - 10,0 MM (3/8") - (OBRAS CIVIS)</t>
  </si>
  <si>
    <t>ACO CA-50A - 12,5 MM (1/2") - (OBRAS CIVIS)</t>
  </si>
  <si>
    <t>ACO CA-50A - 16 MM (5/8") - (OBRAS CIVIS)</t>
  </si>
  <si>
    <t>FORMA CHAPA COMPENSADA 6 MM U=3V ( PARA PLACAS/TAMPAS E DIVISÓRIAS PRÉ-MOLDADAS EM CONCRETO</t>
  </si>
  <si>
    <t>ARMAÇÃO DE CORTINA DE CONTENÇÃO EM CONCRETO ARMADO, COM AÇO CA-50 DE 10 MM - MONTAGEM. AF_07/2019</t>
  </si>
  <si>
    <t>LANÇAMENTO/APLICAÇÃO/ADENSAMENTO MANUAL DE CONCRETO - (O.C.)</t>
  </si>
  <si>
    <t>FORMA CH.COMPENSADA PLASTIF.12MM-VIGA/PILAR U=3V-(O.C.)</t>
  </si>
  <si>
    <t>AÇO CA50/60 AQUISIÇÃO, ARMAÇÃO E COLOCAÇÃO (INCLUSO PERDAS) - SUPERESTRUTURA</t>
  </si>
  <si>
    <t xml:space="preserve">FORMA CH.COMPENSADA PLASTIF. 12MM-U=5V </t>
  </si>
  <si>
    <t>PISO EM LAJE PRÉ-MOLDADA INC. CAPEAMENTO/FERR.DISTRIB./ESCORAMENTO E FORMA/DESFORMA</t>
  </si>
  <si>
    <t>ESCORAMENTO METALICO - VIGAS/LAJES (ALUGUEL/MES)</t>
  </si>
  <si>
    <t>FORRO EM LAJE PRE-MOLDADA INC.CAPEAMENTO/FERR.DISTRIB./ESCORAMENTO E FORMA/DESFORMA (m2)</t>
  </si>
  <si>
    <t>VERGA/CONTRAVERGA EM CONCRETO ARMADO FCK = 20 MPA</t>
  </si>
  <si>
    <t>AÇO CA60B - 5,0 mm</t>
  </si>
  <si>
    <t>AÇO CA50 - 6,3 mm (1/4") (OBRAS CIVIS)</t>
  </si>
  <si>
    <t>AÇO CA50 - 8,0 mm (5/16") (OBRAS CIVIS)</t>
  </si>
  <si>
    <t>AÇO CA50 - 10,0 mm (3/8") (OBRAS CIVIS)</t>
  </si>
  <si>
    <t>AÇO CA50 - 12,50 mm (1/2") (OBRAS CIVIS)</t>
  </si>
  <si>
    <t>AÇO CA50 - 16,00 mm (5/8") (OBRAS CIVIS)</t>
  </si>
  <si>
    <t>AÇO CA50 - 20,00 mm (3/4") (OBRAS CIVIS)</t>
  </si>
  <si>
    <t>ELETRODUTO PVC FLEXÍVEL - MANGUEIRA CORRUGADA LEVE - DIAM. 25MM</t>
  </si>
  <si>
    <t>M</t>
  </si>
  <si>
    <t>INTERRUPTOR SIMPLES 1 SEÇÃO E 1 TOMADA HEXAGONAL 2P + T - 10A CONJUGADOS</t>
  </si>
  <si>
    <t>INTERRUPTOR SIMPLES (1 SEÇÃO)</t>
  </si>
  <si>
    <t>TOMADA HEXAGONAL DUPLA 2P + T - 10A - 250V</t>
  </si>
  <si>
    <t>TOMADA HEXAGONAL 2P + T - 10 A - 250V  (LINHA X OU EQUIVALENTE)</t>
  </si>
  <si>
    <t>TOMADA HEXAGONAL 2P + T - 20 A - 250V</t>
  </si>
  <si>
    <t>INTERRUPTOR SIMPLES (3 SEÇÕES)</t>
  </si>
  <si>
    <t>CAIXA METALICA RET. 4" X 2" X 2"</t>
  </si>
  <si>
    <t>CAIXA METALICA OCTOGONAL FUNDO MOVEL, SIMPLES 2"</t>
  </si>
  <si>
    <t xml:space="preserve">	LUMINÁRIA ARANDELA TIPO MEIA-LUA, PARA 1 LÂMPADA LED - FORNECIMENTO E INSTALAÇÃO. AF_11/2017</t>
  </si>
  <si>
    <t>REFLETOR DE LED PARA JARDIM - ESPETO - 5W</t>
  </si>
  <si>
    <t>LUMINARIA LED PLAFON REDONDO DE SOBREPOR BIVOLT 12/13 W, D = *17* CM (UN)</t>
  </si>
  <si>
    <t>LUMINÁRIA DE EMBUTIR REGULÁVEL ("OLHO DE BOI") - BASE E-27 - INCLUSO CORTE NO FORRO</t>
  </si>
  <si>
    <t>LUMINÁRIA DE EMERGÊNCIA - FORNECIMENTO E INSTALAÇÃO. AF_11/2017</t>
  </si>
  <si>
    <t>LUMINÁRIA PENDENTE TIPO ARAMADO C/ LÂMPADA</t>
  </si>
  <si>
    <t>TAMPA CEGA PLÁSTICA 4"X2" COM FURO CENTRAL (PARA TV/SOM...)</t>
  </si>
  <si>
    <t>FIO ISOLADO PVC 750 V nº 1,5 mm2</t>
  </si>
  <si>
    <t>FIO ISOLADO PVC 750 V nº 2,5 mm2</t>
  </si>
  <si>
    <t>FIO ISOLADO PVC 750 V nº6,0 mm2</t>
  </si>
  <si>
    <t>QUADRO DE DISTRIBUIÇÃO DE EMBUTIR EM PVC CB 12E - 80A</t>
  </si>
  <si>
    <t>QUADRO DE DISTRIBUIÇÃO DE EMBUTIR EM PVC CB 36E - 80A</t>
  </si>
  <si>
    <t>DISJUNTOR MONOPOLAR DE 10 A 32-A</t>
  </si>
  <si>
    <t>ELETRODUTO PVC FLEXÍVEL - MANGUEIRA CORRUGADA REFORÇADA - DIAM. 60MM</t>
  </si>
  <si>
    <t>DISJUNTOR TRIPOLAR DE 60 A 100-A</t>
  </si>
  <si>
    <t>DISJUNTOR TIPO NEMA, BIPOLAR 60 ATE 100A, TENSAO MAXIMA 415 V</t>
  </si>
  <si>
    <t>RELE FOTOELETRICO P/ COMANDO DE ILUMINACAO EXTERNA 220V/1000W - FORNECIMENTO E INSTALACAO</t>
  </si>
  <si>
    <t>PADRAO TRIFASICO 16 MM2 H=7 METROS</t>
  </si>
  <si>
    <t>CAIXA INSPECAO EM POLIETILENO PARA ATERRAMENTO E PARA RAIOS DIAMETRO = 300 MM</t>
  </si>
  <si>
    <t>HASTE REV.COBRE(COPPERWELD) 5/8" X 3,00 M C/CONECTOR</t>
  </si>
  <si>
    <t>CABO DE COBRE NU No. 25 MM2 (4,73 M /KG)</t>
  </si>
  <si>
    <t>CABO AGRUPADO PVC (70ºC) 1KV 4 X 25 MM2</t>
  </si>
  <si>
    <t>CABO AGRUPADO PVC (70ºC) 1KV 4 X 16 MM2</t>
  </si>
  <si>
    <t>PARA RAIOS FRANKLIM 4 PONTAS</t>
  </si>
  <si>
    <t>CABO DE COBRE NÚ No. 35 MM2</t>
  </si>
  <si>
    <t>CABO DE COBRE NU No. 16 MM2 (6,94 M/KG)</t>
  </si>
  <si>
    <t>CABO DE COBRE NÚ No. 50 MM2</t>
  </si>
  <si>
    <t>CONECTOR PARAFUSO FENDIDO ?SPLIT-BOLT? - PARA CABO DE 35MM2 - FORNECIMENTO E INSTALACAO</t>
  </si>
  <si>
    <t>CONECTOR PARAFUSO FENDIDO SPLIT-BOLT - PARA CABO DE 16MM2 - FORNECIMENTO E INSTALACAO</t>
  </si>
  <si>
    <t>CUBA DE LOUCA DE EMBUTIR OVAL MÉDIA</t>
  </si>
  <si>
    <t>CUBA PARA BANHEIRO EM LOUÇA DE APOIO QUADRADA 35X35cm Com Mesa ICA12 00</t>
  </si>
  <si>
    <t>VASO SANITÁRIO PARA P.N.E. COM CAIXA ACOPLADA COM DUPLO ACIONAMENTO - COMPLETO EXCLUSO O ASSENTO</t>
  </si>
  <si>
    <t>VASO SANITÁRIO COM CAIXA ACOPLADA COM DUPLO ACIONAMENTO - COMPLETO EXCLUSO O ASSENTO</t>
  </si>
  <si>
    <t>ASSENTO EM POLIPROPILENO COM SISTEMA DE FECHAMENTO SUAVE PARA VASO SANITÁRIO</t>
  </si>
  <si>
    <t>TANQUE DE LOUÇA COM COLUNA TAMANHO MÉDIO</t>
  </si>
  <si>
    <t>PIA MÁRMORE/GRANITO SINTÉTICO 2,00 X 0,54 M</t>
  </si>
  <si>
    <t>TORNEIRA DE MESA PARA P.N.E. COM FECHAMENTO AUTOMÁTICO TEMPORIZADO PARA LAVATÓRIO DIÂMETRO DE 1/2"</t>
  </si>
  <si>
    <t>TORNEIRA DE MESA COM FECHAMENTO AUTOMÁTICO TEMPORIZADO PARA LAVATÓRIO DIÂMETRO DE 1/2"</t>
  </si>
  <si>
    <t>TORNEIRA DE MESA PARA LAVATÓRIO DIÂMETRO DE 1/2"</t>
  </si>
  <si>
    <t>TORNEIRA DE MESA PARA PIA DIÂMETRO DE 1/2" - BICA MÓVEL</t>
  </si>
  <si>
    <t>TORNEIRA DE PAREDE PARA TANQUE COM AREJADOR DIÂMETRO DE 1/2" E 3/4"</t>
  </si>
  <si>
    <t>LIGAÇÃO FLEXÍVEL METÁLICA DIAM.1/2"(ENGATE)</t>
  </si>
  <si>
    <t>SIFAO P/LAVATORIO METALICO DIAM.1"X1.1/2"</t>
  </si>
  <si>
    <t>TUBO SOLDAVEL P/ESGOTO DIAM.75 MM</t>
  </si>
  <si>
    <t>TUBO SOLDAVEL P/ESGOTO DIAM. 100 MM</t>
  </si>
  <si>
    <t>TUBO LEVE PVC RIGIDO DIAMETRO 150 MM</t>
  </si>
  <si>
    <t>JOELHO 45 GRAUS DIAMETRO 100 MM</t>
  </si>
  <si>
    <t>DRENO PROFUNDO, CORTE EM SOLO PEAD - DPS13 (ANTIGO DPS07) (EXCETO ESCAVAÇÃO) (BC)</t>
  </si>
  <si>
    <t>CAIXA DE AREIA 40X40CM FUNDO DE BRITA COM GRELHA METÁLICA FERRO CHATO PADRÃO GOINFRA</t>
  </si>
  <si>
    <t>RALO FOFO SEMIESFERICO, 100 MM, PARA LAJES/ CALHAS</t>
  </si>
  <si>
    <t>RALO FOFO SEMIESFERICO, 75 MM, PARA LAJES/ CALHAS</t>
  </si>
  <si>
    <t>RALO SIFONADO, PVC, DN 100 X 40 MM, JUNTA SOLDÁVEL, FORNECIDO E INSTALADO EM RAMAIS DE ENCAMINHAMENTO DE ÁGUA PLUVIAL. AF_12/2014</t>
  </si>
  <si>
    <t>GRELHA PADRÃO GOINFRA DE FERRO CHATO COM BERÇO (ESPAÇAMENTO ENTRE FACES = 1,5CM - NBR 9050 ACESSIBILIDADE)</t>
  </si>
  <si>
    <t>POÇO DE INFILTRAÇÃO DN 200 MM</t>
  </si>
  <si>
    <t>TE 90 GRAUS DIAMETRO 40 MM - ESGOTO</t>
  </si>
  <si>
    <t>JOELHO 90 GRAUS DIAMETRO 40 MM</t>
  </si>
  <si>
    <t>TUBO SOLD.P/ESGOTO DIAM. 40 MM</t>
  </si>
  <si>
    <t>JOELHO 45 GRAUS DIAMETRO 40 MM</t>
  </si>
  <si>
    <t>TUBO SOLD. P/ESGOTO DIAM. 50 MM</t>
  </si>
  <si>
    <t>LUVA SIMPLES DIAMETRO 50 MM</t>
  </si>
  <si>
    <t>JOELHO 45 GRAUS DIAMETRO 50 MM</t>
  </si>
  <si>
    <t>CORPO CX. SIFONADA DIAM. 100 X 100 X 50</t>
  </si>
  <si>
    <t>REDUCAO EXCENTRICA 100 X 50 MM</t>
  </si>
  <si>
    <t>JOELHO 90 GRAUS C/ANEL 50 MM</t>
  </si>
  <si>
    <t>JOELHO 90 GRAUS DIAMETRO 100 MM</t>
  </si>
  <si>
    <t>LUVA SIMPLES DIAM. 100 MM</t>
  </si>
  <si>
    <t>REDUCAO EXCENTRICA 75 X 50 MM</t>
  </si>
  <si>
    <t>REDUCAO EXCENTRICA 100 X 75 MM</t>
  </si>
  <si>
    <t>JUNCAO SIMPLES DIAM. 100 X 100 MM</t>
  </si>
  <si>
    <t>CAIXA DE GORDURA E INSPEÇÃO EM PVC/ABS 19 LITROS COM TAMPA E PORTA TAMPA E CESTO DE LIMPEZA REMOVÍVEL</t>
  </si>
  <si>
    <t>GRELHA QUADRADA ACO INOX SIMP. DIAM. 100 MM</t>
  </si>
  <si>
    <t>CONJUNTO DE MANGUEIRA PARA COMBATE A INCENDIO EM FIBRA DE POLIESTER PURA, COM 1.1/2", REVESTIDA INTERNAMENTE, COM 2 LANCES DE 15M CADA</t>
  </si>
  <si>
    <t>ANEL DE EXPANSAO EM COBRE, ENGATE RAPIDO 1 1/2", PARA EMPATACAO MANGUEIRA DE COMBATE A INCENDIO PREDIAL</t>
  </si>
  <si>
    <t>TUBO DE AÇO GALVANIZADO COM COSTURA, CLASSE MÉDIA, CONEXÃO RANHURADA, DN 50 (2"), INSTALADO EM PRUMADAS - FORNECIMENTO E INSTALAÇÃO. AF_12/2015</t>
  </si>
  <si>
    <t>TÊ, EM FERRO GALVANIZADO, CONEXÃO ROSQUEADA, DN 50 (2"), INSTALADO EM REDE DE ALIMENTAÇÃO PARA HIDRANTE - FORNECIMENTO E INSTALAÇÃO. AF_12/2015</t>
  </si>
  <si>
    <t>JOELHO 90 GRAUS, EM FERRO GALVANIZADO, CONEXÃO ROSQUEADA, DN 50 (2"), INSTALADO EM REDE DE ALIMENTAÇÃO PARA HIDRANTE - FORNECIMENTO E INSTALAÇÃO. AF_12/2015</t>
  </si>
  <si>
    <t>CAIXA DE INCÊNDIO METÁLICA COM SUPORTE PARA MANGUEIRA, TAMPA E MURETA 17X60X90 CM C/PINTURA</t>
  </si>
  <si>
    <t>JOELHO 45 GRAUS, EM FERRO GALVANIZADO, DN 50 (2"), CONEXÃO ROSQUEADA, INSTALADO EM PRUMADAS - FORNECIMENTO E INSTALAÇÃO. AF_12/2015</t>
  </si>
  <si>
    <t>TUBO SOLDAVEL PVC MARROM DIAMETRO 25 mm</t>
  </si>
  <si>
    <t>TUBO SOLDAVEL PVC MARROM DIAM. 50 mm</t>
  </si>
  <si>
    <t>TE 90 GRAUS SOLDAVEL DIAMETRO 25 mm</t>
  </si>
  <si>
    <t>TE 90 GRAUS SOLDAVEL DIAMETRO 50 mm</t>
  </si>
  <si>
    <t>TE REDUCAO 90 GRAUS SOLDAVEL 50 X 25 mm</t>
  </si>
  <si>
    <t>JOELHO 45 GRAUS SOLDAVEL 25 mm</t>
  </si>
  <si>
    <t>JOELHO 90 GRAUS SOLDAVEL DIAMETRO 25 MM</t>
  </si>
  <si>
    <t>BUCHA DE REDUCAO SOLDAVEL LONGA 50 X 25 mm</t>
  </si>
  <si>
    <t>LUVA SOLDAVEL DIAMETRO 25 mm</t>
  </si>
  <si>
    <t>LUVA SOLDAVEL DIAMETRO 50 mm</t>
  </si>
  <si>
    <t>REGISTRO DE GAVETA C/CANOPLA DIAMETRO 3/4"</t>
  </si>
  <si>
    <t>REGISTRO DE PRESSAO C/CANOPLA CROMADA DIAM.3/4"</t>
  </si>
  <si>
    <t>CRUZETA SOLDAVEL DIAMETRO 50 mm</t>
  </si>
  <si>
    <t>TUBO SOLDAVEL PVC MARROM DIAM. 32 mm</t>
  </si>
  <si>
    <t>JOELHO 90 GRAUS SOLDAVEL DIAMETRO 32 MM</t>
  </si>
  <si>
    <t>TE REDUCAO 90 GRAUS SOLDAVEL 32 X 25 mm</t>
  </si>
  <si>
    <t>TORNEIRA BOIA DIAMETRO 1.1/4" - 32 MM</t>
  </si>
  <si>
    <t>ADAPTAD.PVC SOLD.LONGO C/FLANGES LIVRES P/CX.DAGUA 32X1"</t>
  </si>
  <si>
    <t>REGISTRO DE ESFERA 2"</t>
  </si>
  <si>
    <t>TORNEIRA DE JARDIM COM BICO PARA MANGUEIRA DIÂMETRO DE 1/2" E 3/4"</t>
  </si>
  <si>
    <t>KIT CAVALETE D=25MM P/HIDRÔMETRO 1,5-3,0-5,0 M3/MURETA/CAIXA</t>
  </si>
  <si>
    <t>HIDROMETRO DIAM.RAMAL = 25 MM VAZAO =1,5 A 3 M3</t>
  </si>
  <si>
    <t>JOELHO RED.90 GRAUS SOLD.C/BUCHA LATAO 25X1/2"</t>
  </si>
  <si>
    <t>ALVENARIA DE TIJOLO FURADO 1/2 VEZ 14X29X9 - 6 FUROS</t>
  </si>
  <si>
    <t>PAREDE COM PLACAS DE GESSO ACARTONADO (DRYWALL), PARA USO INTERNO, COM DUAS FACES SIMPLES E ESTRUTURA METÁLICA COM GUIAS SIMPLES, SEM VÃOS.</t>
  </si>
  <si>
    <t>PAREDE COM PLACAS DE GESSO ACARTONADO (DRYWALL), PARA USO INTERNO, COM DUAS FACES SIMPLES E ESTRUTURA METÁLICA COM GUIAS SIMPLES, COM VÃOS.</t>
  </si>
  <si>
    <t>DIVISORIA PAINEL E RODAPE SIMPLES PERFIL EM ALUMINIO</t>
  </si>
  <si>
    <t>IMPERMEABILIZACAO VIGAS BALDRAMES E=2,0 CM</t>
  </si>
  <si>
    <t>IMPERMEABILIZAÇÃO-REBAIXO BANHEIRO COM 4 DEMÃOS DE EMULSÃO ASFÁLTICA</t>
  </si>
  <si>
    <t>IMPERMEABILIZAÇÃO MURO DE ARRIMO COM 4 DEMÃOS DE EMULSÃO ASFÁLTICA</t>
  </si>
  <si>
    <t>MANTA ASFALTICA TIPO III - B 4MM COLOCADA</t>
  </si>
  <si>
    <t>PROTECAO MECANICA C/TELA GALVANIZADA</t>
  </si>
  <si>
    <t>IMPERMEABILIZACAO-C/CIMENTO CRISTALIZANTE 3 DEMAOS</t>
  </si>
  <si>
    <t>Madeira Pergolado seção transversal de 8x30 cm</t>
  </si>
  <si>
    <t>ESTRUTURA METÁLICA CONVENCIONAL EM AÇO DO TIPO MR-250 / ASTM A36 COM FUNDO ANTICORROSIVO</t>
  </si>
  <si>
    <t>SERRALHEIRO</t>
  </si>
  <si>
    <t>h</t>
  </si>
  <si>
    <t>AJUDANTE</t>
  </si>
  <si>
    <t>COBERTURA COM TELHA ONDULADA OU EQUIV.</t>
  </si>
  <si>
    <t>TELHA TERMOISOLANTE REVESTIDA EM ACO GALVANIZADO, FACE SUPERIOR EM TELHA TRAPEZOIDAL E FACE INFERIOR EM CHAPA PLANA (SEM ACESSORIOS DE FIXACAO), REVESTIMENTO COM ESPESSURA DE 0,50 MM COM PRE-PINTURA NAS DUAS FACES, NUCLEO EM POLIESTIRENO (EPS) DE 50 MM</t>
  </si>
  <si>
    <t>CALHA DE CHAPA GALVANIZADA</t>
  </si>
  <si>
    <t>RUFO DE CHAPA GALVANIZADA</t>
  </si>
  <si>
    <t>PISO EM GRANITO IMPERMEABILIZADO E COM CONTRAPISO (1CI:3ARML)</t>
  </si>
  <si>
    <t>GRANITINA 8MM FUNDIDA COM CONTRAPISO (1CI:3ARML) E=2CM E JUNTA PLASTICA 27MM</t>
  </si>
  <si>
    <t>SOLEIRA EM GRANITO IMPERMEABILIZADA COM CONTRAPISO (1CI:3ARML)</t>
  </si>
  <si>
    <t>REVESTIMENTO COM CERÂMICA</t>
  </si>
  <si>
    <t>RODAPÉ DE GRANITO</t>
  </si>
  <si>
    <t>RODAPÉ FUNDIDO DE GRANITINA 7CM</t>
  </si>
  <si>
    <t>CHAPISCO COMUM</t>
  </si>
  <si>
    <t>REBOCO (1 CALH:4 ARFC+100kgCI/M3)</t>
  </si>
  <si>
    <t>APLICAÇÃO DE REVESTIMENTO TIJOLINHO BRANCO (NOVA MANHATTAN - L'ART)</t>
  </si>
  <si>
    <t>REVESTIMENTO AÇO CORTEN</t>
  </si>
  <si>
    <t>PORTA DE ABRIR EM ALUMÍNIO ANODIZADO / VIDRO C/FERRAGENS</t>
  </si>
  <si>
    <t>PORTA DE CORRER/VIDRO (4) FOLHAS PF-6 C/ FERRAGENS</t>
  </si>
  <si>
    <t>PORTA DE ABRIR ALUMÍNIO ANODIZADO EM VENEZIANA C/FERRAGENS</t>
  </si>
  <si>
    <t>PORTA LISA 100X210 COM PORTAL E ALISAR SEM FERRAGENS</t>
  </si>
  <si>
    <t>PORTA LISA 90X210 COM PORTAL E ALISAR SEM FERRAGENS</t>
  </si>
  <si>
    <t>PORTA DE ABRIR VENEZ./VIDRO (2) FOLHAS PF-11 C/FERRAGENS</t>
  </si>
  <si>
    <t>PORTA DE CORRER C/BASCULA PF-7/PF-8 C/ FERRAGENS</t>
  </si>
  <si>
    <t>ESQUADRIA ALUMÍNIO NATURAL MÁXIMO AR C/FERRAGENS (M.O.FAB.INC.MAT.)</t>
  </si>
  <si>
    <t>VIDRO TEMPERADO 10 MM - COLOCADO</t>
  </si>
  <si>
    <t>VIDRO TEMPERADO INCOLOR, ESPESSURA 6MM, FORNECIMENTO E INSTALACAO, INCLUSIVE MASSA PARA VEDAÇÃO</t>
  </si>
  <si>
    <t>TEMPERADO 10 MM - COLOCADO</t>
  </si>
  <si>
    <t>FORRO DE GESSO COMUM</t>
  </si>
  <si>
    <t>ACABAMENTOS PARA FORRO (SANCA DE GESSO MONTADA NA OBRA). AF_05/2017_P (considerado espessura de 7 cm)</t>
  </si>
  <si>
    <t>JOGO DE FERRAGENS CROMADAS PARA PORTA DE VIDRO TEMPERADO, UMA FOLHA COMPOSTO DE DOBRADICAS SUPERIOR E INFERIOR, TRINCO, FECHADURA, CONTRA FECHADURA COM CAPUCHINHO SEM MOLA E PUXADOR</t>
  </si>
  <si>
    <t>DOBRADICA 3" X 3 1/2" CROMADA</t>
  </si>
  <si>
    <t>FECH.(ALAV.) LAFONTE 6236 E/8766- E17 IMAB OU EQUIV.</t>
  </si>
  <si>
    <t>FERRAGENS P/PORTA DIVISORIA PERFIL ALUMINIO</t>
  </si>
  <si>
    <t>FECH. TIPO BICO DE PAPAGAIO (1222 LAFONTE/1161 E - 30 IMAB) OU EQUIV.</t>
  </si>
  <si>
    <t>PUXADOR CENTRAL PARA ESQUADRIA DE MADEIRA. AF_12/2019</t>
  </si>
  <si>
    <t>BARRA DE APOIO EM AÇO INOX - 80 CM</t>
  </si>
  <si>
    <t>ENGENHEIRO - (OBRAS CIVIS)</t>
  </si>
  <si>
    <t>H</t>
  </si>
  <si>
    <t>ENCARREGADO - (OBRAS CIVIS)</t>
  </si>
  <si>
    <t>APLICAÇÃO MANUAL DE PINTURA COM TINTA LÁTEX PVA EM TETO, DUAS DEMÃOS. AF_06/2014</t>
  </si>
  <si>
    <t>PINTURA VERNIZ EM MADEIRA 2 DEMAOS</t>
  </si>
  <si>
    <t>EMASSAMENTO COM MASSA PVA DUAS DEMAOS</t>
  </si>
  <si>
    <t>PINTURA PVA LATEX 2 DEMAOS SEM SELADOR</t>
  </si>
  <si>
    <t>APLICAÇÃO MANUAL DE FUNDO SELADOR ACRÍLICO EM PANOS COM PRESENÇA DE VÃOS DE EDIFICIOS DE MULTIPLOS PAVIMENTOS</t>
  </si>
  <si>
    <t>PINTURA TEXTURIZADA C/SELADOR ACRILICO</t>
  </si>
  <si>
    <t>TEXTURA ACRÍLICA, APLICAÇÃO MANUAL EM PAREDE, UMA DEMÃO. AF_09/2016</t>
  </si>
  <si>
    <t xml:space="preserve">PINTURA LATEX ACRILICA 2 DEMAOS </t>
  </si>
  <si>
    <t>PINT.ESMALTE/ESQUAD.FERRO C/FUNDO ANTICOR.</t>
  </si>
  <si>
    <t>BANCADA DE GRANITO C/ESPELHO</t>
  </si>
  <si>
    <t xml:space="preserve">PISO PERMEÁVEL EM CONCRETO E FIBRAS NATURAIS, PLACA 60X60 e= 8cm </t>
  </si>
  <si>
    <t>GUARDA CORPO COM CORRIMÃO/TUBO INDUSTRIAL GC-1</t>
  </si>
  <si>
    <t>LIMPEZA FINAL DE OBRA - (OBRAS CIVIS)</t>
  </si>
  <si>
    <t>PLACA DE INAUGURACAO ACO ESCOVADO 80 X 60 CM</t>
  </si>
  <si>
    <t>GUARDA-CORPO PANORÂMICO COM PERFIS DE ALUMÍNIO E VIDRO LAMINADO 8 MM, FIXADO COM CHUMBADOR MECÂNICO. AF_04/2019_P</t>
  </si>
  <si>
    <t>CORRIMÃO/TUBO INDUSTRIAL C-1</t>
  </si>
  <si>
    <t>ANDAIME METÁLICO FACHADEIRO (ALUGUEL/MÊS)</t>
  </si>
  <si>
    <t>PISO DE LADRILHO HIDRÁULICO COR NATURAL MODELO TÁTIL ( ALERTA OU DIRECIONAL) SEM LASTRO</t>
  </si>
  <si>
    <t xml:space="preserve">                        PREFEITURA MUNICIPAL DE CATALÃO</t>
  </si>
  <si>
    <t>BDI (%)</t>
  </si>
  <si>
    <t>CONSTRUÇÃO IPASC</t>
  </si>
  <si>
    <t>CRONOGRAMA FÍSICO-FINANCEIRO</t>
  </si>
  <si>
    <t>GRUPO DE SERVIÇO</t>
  </si>
  <si>
    <t>Valor da etapa</t>
  </si>
  <si>
    <t>% da obra</t>
  </si>
  <si>
    <t>MÊS</t>
  </si>
  <si>
    <t>INST. ELÉT./TELEFÔNICA/CABEAMENTO ESTRUTURADO</t>
  </si>
  <si>
    <t>ADMINISTRAÇÃO - MENSALISTA</t>
  </si>
  <si>
    <t>Total</t>
  </si>
  <si>
    <t>Total c/ BDI</t>
  </si>
  <si>
    <t>PORCENTAGEM</t>
  </si>
  <si>
    <t>TOTAL ACUMULADO</t>
  </si>
  <si>
    <t>PORCENTAGEM CONCLUÍDA</t>
  </si>
  <si>
    <t>____________________________________________________</t>
  </si>
  <si>
    <t>CREA: 21269 - D/DF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</si>
</sst>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Black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291">
    <xf numFmtId="0" fontId="0" fillId="0" borderId="0" xfId="0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2" fontId="7" fillId="4" borderId="12" xfId="0" applyNumberFormat="1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164" fontId="7" fillId="4" borderId="10" xfId="1" applyNumberFormat="1" applyFont="1" applyFill="1" applyBorder="1" applyAlignment="1">
      <alignment horizontal="center" vertical="center"/>
    </xf>
    <xf numFmtId="164" fontId="7" fillId="4" borderId="14" xfId="1" applyNumberFormat="1" applyFont="1" applyFill="1" applyBorder="1" applyAlignment="1">
      <alignment horizontal="center" vertical="center"/>
    </xf>
    <xf numFmtId="164" fontId="9" fillId="5" borderId="17" xfId="1" applyNumberFormat="1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49" fontId="11" fillId="0" borderId="22" xfId="0" quotePrefix="1" applyNumberFormat="1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hidden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164" fontId="11" fillId="0" borderId="22" xfId="1" applyNumberFormat="1" applyFont="1" applyBorder="1" applyAlignment="1">
      <alignment horizontal="left" vertical="center"/>
    </xf>
    <xf numFmtId="44" fontId="10" fillId="0" borderId="23" xfId="1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49" fontId="11" fillId="0" borderId="24" xfId="0" quotePrefix="1" applyNumberFormat="1" applyFont="1" applyBorder="1" applyAlignment="1" applyProtection="1">
      <alignment horizontal="center" vertical="center"/>
      <protection hidden="1"/>
    </xf>
    <xf numFmtId="164" fontId="11" fillId="0" borderId="24" xfId="1" applyNumberFormat="1" applyFont="1" applyBorder="1" applyAlignment="1">
      <alignment horizontal="left" vertical="center"/>
    </xf>
    <xf numFmtId="44" fontId="10" fillId="0" borderId="25" xfId="1" applyFont="1" applyFill="1" applyBorder="1" applyAlignment="1" applyProtection="1">
      <alignment horizontal="center" vertical="center"/>
      <protection hidden="1"/>
    </xf>
    <xf numFmtId="49" fontId="12" fillId="0" borderId="24" xfId="0" quotePrefix="1" applyNumberFormat="1" applyFont="1" applyBorder="1" applyAlignment="1" applyProtection="1">
      <alignment horizontal="center" vertical="center"/>
      <protection hidden="1"/>
    </xf>
    <xf numFmtId="44" fontId="11" fillId="0" borderId="26" xfId="1" applyFont="1" applyBorder="1" applyAlignment="1" applyProtection="1">
      <alignment horizontal="right" vertical="center"/>
      <protection hidden="1"/>
    </xf>
    <xf numFmtId="49" fontId="11" fillId="0" borderId="27" xfId="0" quotePrefix="1" applyNumberFormat="1" applyFont="1" applyBorder="1" applyAlignment="1" applyProtection="1">
      <alignment horizontal="center" vertical="center"/>
      <protection hidden="1"/>
    </xf>
    <xf numFmtId="164" fontId="11" fillId="0" borderId="27" xfId="1" applyNumberFormat="1" applyFont="1" applyBorder="1" applyAlignment="1">
      <alignment horizontal="left" vertical="center"/>
    </xf>
    <xf numFmtId="164" fontId="11" fillId="0" borderId="28" xfId="1" applyNumberFormat="1" applyFont="1" applyBorder="1" applyAlignment="1">
      <alignment horizontal="left" vertical="center"/>
    </xf>
    <xf numFmtId="49" fontId="11" fillId="0" borderId="16" xfId="0" applyNumberFormat="1" applyFont="1" applyBorder="1" applyAlignment="1" applyProtection="1">
      <alignment horizontal="center" vertical="center"/>
      <protection hidden="1"/>
    </xf>
    <xf numFmtId="164" fontId="11" fillId="0" borderId="16" xfId="1" applyNumberFormat="1" applyFont="1" applyBorder="1" applyAlignment="1">
      <alignment horizontal="left" vertical="center"/>
    </xf>
    <xf numFmtId="44" fontId="10" fillId="0" borderId="17" xfId="1" applyFont="1" applyFill="1" applyBorder="1" applyAlignment="1" applyProtection="1">
      <alignment horizontal="center" vertical="center"/>
      <protection hidden="1"/>
    </xf>
    <xf numFmtId="49" fontId="11" fillId="0" borderId="16" xfId="0" quotePrefix="1" applyNumberFormat="1" applyFont="1" applyBorder="1" applyAlignment="1" applyProtection="1">
      <alignment horizontal="center" vertical="center"/>
      <protection hidden="1"/>
    </xf>
    <xf numFmtId="0" fontId="12" fillId="0" borderId="29" xfId="0" applyFont="1" applyBorder="1" applyAlignment="1" applyProtection="1">
      <alignment horizontal="left" vertical="center" wrapText="1"/>
      <protection hidden="1"/>
    </xf>
    <xf numFmtId="0" fontId="12" fillId="0" borderId="21" xfId="0" applyFont="1" applyBorder="1" applyAlignment="1" applyProtection="1">
      <alignment horizontal="left" vertical="center" wrapText="1"/>
      <protection hidden="1"/>
    </xf>
    <xf numFmtId="0" fontId="10" fillId="0" borderId="16" xfId="0" applyFont="1" applyBorder="1" applyAlignment="1" applyProtection="1">
      <alignment horizontal="left" vertical="center"/>
      <protection hidden="1"/>
    </xf>
    <xf numFmtId="49" fontId="10" fillId="0" borderId="16" xfId="0" applyNumberFormat="1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left" vertical="center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164" fontId="11" fillId="0" borderId="24" xfId="1" applyNumberFormat="1" applyFont="1" applyBorder="1" applyAlignment="1">
      <alignment horizontal="left" vertical="center" wrapText="1"/>
    </xf>
    <xf numFmtId="44" fontId="11" fillId="0" borderId="31" xfId="1" applyFont="1" applyBorder="1" applyAlignment="1" applyProtection="1">
      <alignment horizontal="right" vertical="center" wrapText="1"/>
      <protection hidden="1"/>
    </xf>
    <xf numFmtId="44" fontId="11" fillId="0" borderId="26" xfId="1" applyFont="1" applyBorder="1" applyAlignment="1" applyProtection="1">
      <alignment horizontal="right" vertical="center" wrapText="1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164" fontId="11" fillId="0" borderId="27" xfId="1" applyNumberFormat="1" applyFont="1" applyBorder="1" applyAlignment="1">
      <alignment horizontal="left" vertical="center" wrapText="1"/>
    </xf>
    <xf numFmtId="0" fontId="11" fillId="0" borderId="28" xfId="0" applyFont="1" applyBorder="1" applyAlignment="1" applyProtection="1">
      <alignment horizontal="center" vertical="center"/>
      <protection hidden="1"/>
    </xf>
    <xf numFmtId="164" fontId="11" fillId="0" borderId="16" xfId="1" applyNumberFormat="1" applyFont="1" applyBorder="1" applyAlignment="1">
      <alignment horizontal="left" vertical="center" wrapText="1"/>
    </xf>
    <xf numFmtId="44" fontId="11" fillId="0" borderId="32" xfId="1" applyFont="1" applyBorder="1" applyAlignment="1" applyProtection="1">
      <alignment horizontal="right" vertical="center" wrapText="1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44" fontId="11" fillId="0" borderId="16" xfId="1" applyFont="1" applyBorder="1" applyAlignment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  <protection hidden="1"/>
    </xf>
    <xf numFmtId="44" fontId="11" fillId="0" borderId="24" xfId="1" applyFont="1" applyBorder="1" applyAlignment="1">
      <alignment horizontal="left" vertical="center" wrapText="1"/>
    </xf>
    <xf numFmtId="44" fontId="11" fillId="0" borderId="17" xfId="1" applyFont="1" applyBorder="1" applyAlignment="1" applyProtection="1">
      <alignment horizontal="right" vertical="center" wrapText="1"/>
      <protection hidden="1"/>
    </xf>
    <xf numFmtId="44" fontId="10" fillId="0" borderId="16" xfId="1" applyFont="1" applyBorder="1" applyAlignment="1">
      <alignment horizontal="left" vertical="center"/>
    </xf>
    <xf numFmtId="0" fontId="10" fillId="0" borderId="30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44" fontId="10" fillId="0" borderId="33" xfId="1" applyFont="1" applyBorder="1" applyAlignment="1">
      <alignment horizontal="left" vertical="center"/>
    </xf>
    <xf numFmtId="0" fontId="0" fillId="0" borderId="16" xfId="0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vertical="center" wrapText="1"/>
      <protection hidden="1"/>
    </xf>
    <xf numFmtId="44" fontId="11" fillId="0" borderId="35" xfId="1" applyFont="1" applyBorder="1" applyAlignment="1" applyProtection="1">
      <alignment horizontal="right" vertical="center" wrapText="1"/>
      <protection hidden="1"/>
    </xf>
    <xf numFmtId="0" fontId="10" fillId="0" borderId="16" xfId="0" quotePrefix="1" applyFont="1" applyBorder="1" applyAlignment="1" applyProtection="1">
      <alignment horizontal="center" vertical="center"/>
      <protection hidden="1"/>
    </xf>
    <xf numFmtId="0" fontId="10" fillId="0" borderId="19" xfId="0" quotePrefix="1" applyFont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49" fontId="11" fillId="0" borderId="24" xfId="0" quotePrefix="1" applyNumberFormat="1" applyFont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/>
      <protection hidden="1"/>
    </xf>
    <xf numFmtId="44" fontId="11" fillId="3" borderId="24" xfId="1" applyFont="1" applyFill="1" applyBorder="1" applyAlignment="1">
      <alignment horizontal="left" vertical="center" wrapText="1"/>
    </xf>
    <xf numFmtId="44" fontId="11" fillId="3" borderId="31" xfId="1" applyFont="1" applyFill="1" applyBorder="1" applyAlignment="1" applyProtection="1">
      <alignment horizontal="right" vertical="center" wrapText="1"/>
      <protection hidden="1"/>
    </xf>
    <xf numFmtId="49" fontId="11" fillId="0" borderId="38" xfId="0" applyNumberFormat="1" applyFont="1" applyBorder="1" applyAlignment="1" applyProtection="1">
      <alignment horizontal="center" vertical="center" wrapText="1"/>
      <protection hidden="1"/>
    </xf>
    <xf numFmtId="44" fontId="11" fillId="0" borderId="28" xfId="1" applyFont="1" applyBorder="1" applyAlignment="1">
      <alignment horizontal="left" vertical="center" wrapText="1"/>
    </xf>
    <xf numFmtId="44" fontId="11" fillId="0" borderId="39" xfId="1" applyFont="1" applyBorder="1" applyAlignment="1">
      <alignment horizontal="left" vertical="center" wrapText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49" fontId="11" fillId="0" borderId="16" xfId="0" applyNumberFormat="1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44" fontId="11" fillId="0" borderId="40" xfId="1" applyFont="1" applyBorder="1" applyAlignment="1">
      <alignment horizontal="left" vertical="center" wrapText="1"/>
    </xf>
    <xf numFmtId="49" fontId="12" fillId="0" borderId="16" xfId="0" applyNumberFormat="1" applyFont="1" applyBorder="1" applyAlignment="1" applyProtection="1">
      <alignment horizontal="center" vertical="center"/>
      <protection hidden="1"/>
    </xf>
    <xf numFmtId="44" fontId="11" fillId="0" borderId="24" xfId="1" applyFont="1" applyFill="1" applyBorder="1" applyAlignment="1">
      <alignment horizontal="left" vertical="center" wrapText="1"/>
    </xf>
    <xf numFmtId="44" fontId="11" fillId="0" borderId="31" xfId="1" applyFont="1" applyFill="1" applyBorder="1" applyAlignment="1" applyProtection="1">
      <alignment horizontal="right" vertical="center" wrapText="1"/>
      <protection hidden="1"/>
    </xf>
    <xf numFmtId="0" fontId="11" fillId="0" borderId="24" xfId="0" quotePrefix="1" applyFont="1" applyBorder="1" applyAlignment="1" applyProtection="1">
      <alignment horizontal="center" vertical="center" wrapText="1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1" fillId="0" borderId="27" xfId="0" quotePrefix="1" applyFont="1" applyBorder="1" applyAlignment="1" applyProtection="1">
      <alignment horizontal="center" vertical="center" wrapText="1"/>
      <protection hidden="1"/>
    </xf>
    <xf numFmtId="44" fontId="11" fillId="0" borderId="27" xfId="1" applyFont="1" applyBorder="1" applyAlignment="1">
      <alignment horizontal="left" vertical="center" wrapText="1"/>
    </xf>
    <xf numFmtId="44" fontId="11" fillId="0" borderId="44" xfId="1" applyFont="1" applyBorder="1" applyAlignment="1" applyProtection="1">
      <alignment horizontal="right" vertical="center" wrapText="1"/>
      <protection hidden="1"/>
    </xf>
    <xf numFmtId="0" fontId="11" fillId="0" borderId="16" xfId="0" quotePrefix="1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 applyProtection="1">
      <alignment horizontal="left" vertical="center" wrapText="1"/>
      <protection hidden="1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164" fontId="4" fillId="2" borderId="17" xfId="0" applyNumberFormat="1" applyFont="1" applyFill="1" applyBorder="1" applyAlignment="1" applyProtection="1">
      <alignment horizontal="center" vertical="center"/>
      <protection hidden="1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164" fontId="10" fillId="0" borderId="16" xfId="1" applyNumberFormat="1" applyFont="1" applyFill="1" applyBorder="1" applyAlignment="1">
      <alignment horizontal="left" vertical="center"/>
    </xf>
    <xf numFmtId="164" fontId="10" fillId="0" borderId="17" xfId="1" applyNumberFormat="1" applyFont="1" applyFill="1" applyBorder="1" applyAlignment="1" applyProtection="1">
      <alignment horizontal="center" vertical="center"/>
      <protection hidden="1"/>
    </xf>
    <xf numFmtId="49" fontId="10" fillId="0" borderId="16" xfId="0" quotePrefix="1" applyNumberFormat="1" applyFont="1" applyBorder="1" applyAlignment="1" applyProtection="1">
      <alignment horizontal="center" vertical="center"/>
      <protection hidden="1"/>
    </xf>
    <xf numFmtId="164" fontId="10" fillId="0" borderId="25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2" fontId="10" fillId="0" borderId="21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 wrapText="1"/>
    </xf>
    <xf numFmtId="0" fontId="10" fillId="0" borderId="45" xfId="0" applyFont="1" applyBorder="1" applyAlignment="1" applyProtection="1">
      <alignment horizontal="center" vertical="center"/>
      <protection hidden="1"/>
    </xf>
    <xf numFmtId="49" fontId="10" fillId="0" borderId="45" xfId="0" applyNumberFormat="1" applyFont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left" vertical="center" wrapText="1"/>
      <protection hidden="1"/>
    </xf>
    <xf numFmtId="2" fontId="10" fillId="0" borderId="45" xfId="0" applyNumberFormat="1" applyFont="1" applyBorder="1" applyAlignment="1" applyProtection="1">
      <alignment horizontal="center" vertical="center"/>
      <protection hidden="1"/>
    </xf>
    <xf numFmtId="164" fontId="10" fillId="0" borderId="45" xfId="1" applyNumberFormat="1" applyFont="1" applyBorder="1" applyAlignment="1">
      <alignment horizontal="left" vertical="center"/>
    </xf>
    <xf numFmtId="164" fontId="10" fillId="0" borderId="16" xfId="1" applyNumberFormat="1" applyFont="1" applyBorder="1" applyAlignment="1">
      <alignment horizontal="left" vertical="center"/>
    </xf>
    <xf numFmtId="44" fontId="10" fillId="0" borderId="17" xfId="1" applyFont="1" applyFill="1" applyBorder="1" applyAlignment="1" applyProtection="1">
      <alignment horizontal="center" vertical="center" wrapText="1"/>
      <protection hidden="1"/>
    </xf>
    <xf numFmtId="44" fontId="11" fillId="0" borderId="16" xfId="1" applyFont="1" applyFill="1" applyBorder="1" applyAlignment="1" applyProtection="1">
      <alignment horizontal="left" vertical="center" wrapText="1"/>
      <protection hidden="1"/>
    </xf>
    <xf numFmtId="44" fontId="10" fillId="0" borderId="16" xfId="1" applyFont="1" applyFill="1" applyBorder="1" applyAlignment="1" applyProtection="1">
      <alignment horizontal="left" vertical="center"/>
      <protection hidden="1"/>
    </xf>
    <xf numFmtId="44" fontId="11" fillId="0" borderId="0" xfId="1" applyFont="1" applyBorder="1" applyAlignment="1" applyProtection="1">
      <alignment horizontal="left" vertical="center"/>
      <protection hidden="1"/>
    </xf>
    <xf numFmtId="44" fontId="10" fillId="0" borderId="16" xfId="1" applyFont="1" applyBorder="1" applyAlignment="1" applyProtection="1">
      <alignment horizontal="left" vertical="center"/>
      <protection hidden="1"/>
    </xf>
    <xf numFmtId="44" fontId="11" fillId="0" borderId="18" xfId="1" applyFont="1" applyFill="1" applyBorder="1" applyAlignment="1" applyProtection="1">
      <alignment horizontal="left" vertical="center" wrapText="1"/>
      <protection hidden="1"/>
    </xf>
    <xf numFmtId="0" fontId="11" fillId="0" borderId="19" xfId="0" quotePrefix="1" applyFont="1" applyBorder="1" applyAlignment="1" applyProtection="1">
      <alignment horizontal="center" vertical="center" wrapText="1"/>
      <protection hidden="1"/>
    </xf>
    <xf numFmtId="44" fontId="11" fillId="0" borderId="19" xfId="1" applyFont="1" applyFill="1" applyBorder="1" applyAlignment="1" applyProtection="1">
      <alignment horizontal="left" vertical="center" wrapText="1"/>
      <protection hidden="1"/>
    </xf>
    <xf numFmtId="44" fontId="10" fillId="0" borderId="35" xfId="1" applyFont="1" applyFill="1" applyBorder="1" applyAlignment="1" applyProtection="1">
      <alignment horizontal="center" vertical="center" wrapText="1"/>
      <protection hidden="1"/>
    </xf>
    <xf numFmtId="49" fontId="10" fillId="0" borderId="19" xfId="0" quotePrefix="1" applyNumberFormat="1" applyFont="1" applyBorder="1" applyAlignment="1" applyProtection="1">
      <alignment horizontal="center" vertical="center"/>
      <protection hidden="1"/>
    </xf>
    <xf numFmtId="164" fontId="10" fillId="0" borderId="19" xfId="1" applyNumberFormat="1" applyFont="1" applyBorder="1" applyAlignment="1" applyProtection="1">
      <alignment horizontal="left" vertical="center"/>
      <protection hidden="1"/>
    </xf>
    <xf numFmtId="164" fontId="10" fillId="0" borderId="16" xfId="1" applyNumberFormat="1" applyFont="1" applyBorder="1" applyAlignment="1" applyProtection="1">
      <alignment horizontal="left" vertical="center"/>
      <protection hidden="1"/>
    </xf>
    <xf numFmtId="164" fontId="10" fillId="0" borderId="16" xfId="1" applyNumberFormat="1" applyFont="1" applyFill="1" applyBorder="1" applyAlignment="1" applyProtection="1">
      <alignment horizontal="left" vertic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44" fontId="11" fillId="0" borderId="24" xfId="1" applyFont="1" applyBorder="1" applyAlignment="1" applyProtection="1">
      <alignment horizontal="left" vertical="center" wrapText="1"/>
      <protection hidden="1"/>
    </xf>
    <xf numFmtId="164" fontId="9" fillId="5" borderId="17" xfId="1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164" fontId="10" fillId="3" borderId="17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2" fontId="10" fillId="2" borderId="47" xfId="0" applyNumberFormat="1" applyFont="1" applyFill="1" applyBorder="1" applyAlignment="1">
      <alignment horizontal="center" vertical="center"/>
    </xf>
    <xf numFmtId="2" fontId="10" fillId="2" borderId="48" xfId="0" applyNumberFormat="1" applyFont="1" applyFill="1" applyBorder="1" applyAlignment="1">
      <alignment horizontal="center" vertical="center"/>
    </xf>
    <xf numFmtId="49" fontId="10" fillId="2" borderId="48" xfId="0" applyNumberFormat="1" applyFont="1" applyFill="1" applyBorder="1" applyAlignment="1">
      <alignment horizontal="center" vertical="center"/>
    </xf>
    <xf numFmtId="2" fontId="10" fillId="2" borderId="48" xfId="0" applyNumberFormat="1" applyFont="1" applyFill="1" applyBorder="1" applyAlignment="1">
      <alignment vertical="center"/>
    </xf>
    <xf numFmtId="164" fontId="10" fillId="2" borderId="48" xfId="1" applyNumberFormat="1" applyFont="1" applyFill="1" applyBorder="1" applyAlignment="1">
      <alignment horizontal="left" vertical="center"/>
    </xf>
    <xf numFmtId="164" fontId="3" fillId="2" borderId="48" xfId="1" applyNumberFormat="1" applyFont="1" applyFill="1" applyBorder="1" applyAlignment="1">
      <alignment horizontal="right" vertical="center"/>
    </xf>
    <xf numFmtId="164" fontId="3" fillId="2" borderId="35" xfId="1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left" vertical="center"/>
    </xf>
    <xf numFmtId="164" fontId="3" fillId="2" borderId="0" xfId="1" applyNumberFormat="1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vertical="center"/>
    </xf>
    <xf numFmtId="2" fontId="4" fillId="2" borderId="7" xfId="0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left" vertical="center"/>
    </xf>
    <xf numFmtId="164" fontId="3" fillId="2" borderId="7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2" fontId="10" fillId="3" borderId="7" xfId="0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left" vertical="center"/>
    </xf>
    <xf numFmtId="2" fontId="10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vertical="center"/>
    </xf>
    <xf numFmtId="2" fontId="4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 wrapText="1"/>
    </xf>
    <xf numFmtId="2" fontId="10" fillId="3" borderId="0" xfId="0" applyNumberFormat="1" applyFont="1" applyFill="1" applyBorder="1" applyAlignment="1">
      <alignment vertical="center" wrapText="1"/>
    </xf>
    <xf numFmtId="49" fontId="12" fillId="3" borderId="0" xfId="2" applyNumberFormat="1" applyFont="1" applyFill="1" applyBorder="1" applyAlignment="1">
      <alignment horizontal="center" vertical="center"/>
    </xf>
    <xf numFmtId="2" fontId="12" fillId="3" borderId="0" xfId="2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5" fontId="11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11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36" xfId="0" applyFont="1" applyFill="1" applyBorder="1" applyAlignment="1" applyProtection="1">
      <alignment horizontal="center" vertical="center" wrapText="1"/>
      <protection hidden="1"/>
    </xf>
    <xf numFmtId="0" fontId="12" fillId="3" borderId="37" xfId="0" applyFont="1" applyFill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42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/>
    <xf numFmtId="44" fontId="0" fillId="3" borderId="16" xfId="1" applyFont="1" applyFill="1" applyBorder="1" applyAlignment="1">
      <alignment vertical="center"/>
    </xf>
    <xf numFmtId="10" fontId="0" fillId="3" borderId="16" xfId="3" applyNumberFormat="1" applyFont="1" applyFill="1" applyBorder="1" applyAlignment="1">
      <alignment horizontal="center" vertical="center"/>
    </xf>
    <xf numFmtId="10" fontId="0" fillId="3" borderId="1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wrapText="1"/>
    </xf>
    <xf numFmtId="0" fontId="14" fillId="6" borderId="30" xfId="0" applyFont="1" applyFill="1" applyBorder="1" applyAlignment="1">
      <alignment horizontal="right"/>
    </xf>
    <xf numFmtId="0" fontId="14" fillId="6" borderId="33" xfId="0" applyFont="1" applyFill="1" applyBorder="1" applyAlignment="1">
      <alignment horizontal="right"/>
    </xf>
    <xf numFmtId="164" fontId="14" fillId="6" borderId="16" xfId="0" applyNumberFormat="1" applyFont="1" applyFill="1" applyBorder="1" applyAlignment="1">
      <alignment vertical="center"/>
    </xf>
    <xf numFmtId="9" fontId="14" fillId="6" borderId="16" xfId="3" applyFont="1" applyFill="1" applyBorder="1" applyAlignment="1">
      <alignment horizontal="center" vertical="center"/>
    </xf>
    <xf numFmtId="44" fontId="0" fillId="6" borderId="16" xfId="0" applyNumberFormat="1" applyFill="1" applyBorder="1" applyAlignment="1">
      <alignment horizontal="center" vertical="center"/>
    </xf>
    <xf numFmtId="10" fontId="0" fillId="3" borderId="25" xfId="0" applyNumberFormat="1" applyFill="1" applyBorder="1" applyAlignment="1">
      <alignment horizontal="center" vertical="center"/>
    </xf>
    <xf numFmtId="44" fontId="14" fillId="6" borderId="16" xfId="0" applyNumberFormat="1" applyFont="1" applyFill="1" applyBorder="1" applyAlignment="1">
      <alignment vertical="center"/>
    </xf>
    <xf numFmtId="44" fontId="14" fillId="6" borderId="16" xfId="0" applyNumberFormat="1" applyFont="1" applyFill="1" applyBorder="1" applyAlignment="1">
      <alignment horizontal="center" vertical="center"/>
    </xf>
    <xf numFmtId="10" fontId="0" fillId="3" borderId="23" xfId="0" applyNumberForma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right"/>
    </xf>
    <xf numFmtId="10" fontId="0" fillId="6" borderId="16" xfId="3" applyNumberFormat="1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right"/>
    </xf>
    <xf numFmtId="0" fontId="14" fillId="7" borderId="19" xfId="0" applyFont="1" applyFill="1" applyBorder="1" applyAlignment="1">
      <alignment horizontal="right"/>
    </xf>
    <xf numFmtId="0" fontId="14" fillId="7" borderId="33" xfId="0" applyFont="1" applyFill="1" applyBorder="1" applyAlignment="1">
      <alignment horizontal="right"/>
    </xf>
    <xf numFmtId="44" fontId="0" fillId="7" borderId="16" xfId="3" applyNumberFormat="1" applyFont="1" applyFill="1" applyBorder="1" applyAlignment="1">
      <alignment horizontal="center" vertical="center"/>
    </xf>
    <xf numFmtId="44" fontId="1" fillId="7" borderId="16" xfId="3" applyNumberFormat="1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right"/>
    </xf>
    <xf numFmtId="0" fontId="14" fillId="7" borderId="48" xfId="0" applyFont="1" applyFill="1" applyBorder="1" applyAlignment="1">
      <alignment horizontal="right"/>
    </xf>
    <xf numFmtId="0" fontId="14" fillId="7" borderId="53" xfId="0" applyFont="1" applyFill="1" applyBorder="1" applyAlignment="1">
      <alignment horizontal="right"/>
    </xf>
    <xf numFmtId="10" fontId="0" fillId="7" borderId="45" xfId="0" applyNumberFormat="1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5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</cellXfs>
  <cellStyles count="4">
    <cellStyle name="Moeda" xfId="1" builtinId="4"/>
    <cellStyle name="Normal" xfId="0" builtinId="0"/>
    <cellStyle name="Normal 2" xfId="2" xr:uid="{67C1A9DE-F26A-4EFC-86E5-D5E9E57B78D1}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527050</xdr:colOff>
      <xdr:row>3</xdr:row>
      <xdr:rowOff>35621</xdr:rowOff>
    </xdr:from>
    <xdr:ext cx="3160828" cy="989904"/>
    <xdr:pic>
      <xdr:nvPicPr>
        <xdr:cNvPr id="6" name="Imagem 5">
          <a:extLst>
            <a:ext uri="{FF2B5EF4-FFF2-40B4-BE49-F238E27FC236}">
              <a16:creationId xmlns:a16="http://schemas.microsoft.com/office/drawing/2014/main" id="{FFFA9917-2D46-456A-B755-A950C2C76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978596"/>
          <a:ext cx="3160828" cy="989904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</xdr:row>
      <xdr:rowOff>253061</xdr:rowOff>
    </xdr:from>
    <xdr:to>
      <xdr:col>3</xdr:col>
      <xdr:colOff>1295400</xdr:colOff>
      <xdr:row>8</xdr:row>
      <xdr:rowOff>95341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98CA8DE-2701-4C00-9F0B-FA7D29A5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881711"/>
          <a:ext cx="3571875" cy="119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1050151</xdr:colOff>
      <xdr:row>1</xdr:row>
      <xdr:rowOff>1360</xdr:rowOff>
    </xdr:from>
    <xdr:ext cx="2897239" cy="907353"/>
    <xdr:pic>
      <xdr:nvPicPr>
        <xdr:cNvPr id="4" name="Imagem 3">
          <a:extLst>
            <a:ext uri="{FF2B5EF4-FFF2-40B4-BE49-F238E27FC236}">
              <a16:creationId xmlns:a16="http://schemas.microsoft.com/office/drawing/2014/main" id="{349951EC-5E08-4CB1-A245-83D18139E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0501" y="229960"/>
          <a:ext cx="2897239" cy="907353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1</xdr:row>
      <xdr:rowOff>16329</xdr:rowOff>
    </xdr:from>
    <xdr:to>
      <xdr:col>2</xdr:col>
      <xdr:colOff>10086</xdr:colOff>
      <xdr:row>4</xdr:row>
      <xdr:rowOff>201227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FF165B4-3027-4675-8038-DAF23BF4A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44929"/>
          <a:ext cx="2867586" cy="937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44E6-7DAB-4959-8746-03D3CCED43FF}">
  <dimension ref="A1:I343"/>
  <sheetViews>
    <sheetView topLeftCell="D1" workbookViewId="0">
      <selection activeCell="A3" sqref="A3:I3"/>
    </sheetView>
  </sheetViews>
  <sheetFormatPr defaultRowHeight="15" x14ac:dyDescent="0.25"/>
  <cols>
    <col min="1" max="1" width="8.140625" bestFit="1" customWidth="1"/>
    <col min="2" max="2" width="15.5703125" bestFit="1" customWidth="1"/>
    <col min="3" max="3" width="11.5703125" bestFit="1" customWidth="1"/>
    <col min="4" max="4" width="92.42578125" customWidth="1"/>
    <col min="5" max="5" width="11.5703125" bestFit="1" customWidth="1"/>
    <col min="6" max="6" width="9" bestFit="1" customWidth="1"/>
    <col min="7" max="7" width="17.28515625" bestFit="1" customWidth="1"/>
    <col min="8" max="8" width="23" bestFit="1" customWidth="1"/>
    <col min="9" max="9" width="20.28515625" bestFit="1" customWidth="1"/>
  </cols>
  <sheetData>
    <row r="1" spans="1:9" ht="34.5" customHeight="1" x14ac:dyDescent="0.25">
      <c r="A1" s="216" t="s">
        <v>0</v>
      </c>
      <c r="B1" s="217"/>
      <c r="C1" s="217"/>
      <c r="D1" s="217"/>
      <c r="E1" s="217"/>
      <c r="F1" s="217"/>
      <c r="G1" s="217"/>
      <c r="H1" s="217"/>
      <c r="I1" s="218"/>
    </row>
    <row r="2" spans="1:9" ht="17.25" customHeight="1" x14ac:dyDescent="0.25">
      <c r="A2" s="205" t="s">
        <v>1</v>
      </c>
      <c r="B2" s="206"/>
      <c r="C2" s="206"/>
      <c r="D2" s="206"/>
      <c r="E2" s="206"/>
      <c r="F2" s="206"/>
      <c r="G2" s="206"/>
      <c r="H2" s="206"/>
      <c r="I2" s="207"/>
    </row>
    <row r="3" spans="1:9" ht="22.5" customHeight="1" x14ac:dyDescent="0.25">
      <c r="A3" s="219" t="s">
        <v>2</v>
      </c>
      <c r="B3" s="220"/>
      <c r="C3" s="220"/>
      <c r="D3" s="220"/>
      <c r="E3" s="220"/>
      <c r="F3" s="220"/>
      <c r="G3" s="220"/>
      <c r="H3" s="220"/>
      <c r="I3" s="221"/>
    </row>
    <row r="4" spans="1:9" ht="18" x14ac:dyDescent="0.25">
      <c r="A4" s="222" t="s">
        <v>3</v>
      </c>
      <c r="B4" s="223"/>
      <c r="C4" s="223"/>
      <c r="D4" s="223"/>
      <c r="E4" s="223"/>
      <c r="F4" s="223"/>
      <c r="G4" s="223"/>
      <c r="H4" s="223"/>
      <c r="I4" s="224"/>
    </row>
    <row r="5" spans="1:9" x14ac:dyDescent="0.25">
      <c r="A5" s="208" t="s">
        <v>4</v>
      </c>
      <c r="B5" s="209"/>
      <c r="C5" s="209"/>
      <c r="D5" s="209"/>
      <c r="E5" s="209"/>
      <c r="F5" s="209"/>
      <c r="G5" s="209"/>
      <c r="H5" s="209"/>
      <c r="I5" s="210"/>
    </row>
    <row r="6" spans="1:9" ht="21" customHeight="1" x14ac:dyDescent="0.25">
      <c r="A6" s="225" t="s">
        <v>5</v>
      </c>
      <c r="B6" s="226"/>
      <c r="C6" s="226"/>
      <c r="D6" s="226"/>
      <c r="E6" s="226"/>
      <c r="F6" s="226"/>
      <c r="G6" s="226"/>
      <c r="H6" s="226"/>
      <c r="I6" s="227"/>
    </row>
    <row r="7" spans="1:9" x14ac:dyDescent="0.25">
      <c r="A7" s="205" t="s">
        <v>6</v>
      </c>
      <c r="B7" s="206"/>
      <c r="C7" s="206"/>
      <c r="D7" s="206"/>
      <c r="E7" s="206"/>
      <c r="F7" s="206"/>
      <c r="G7" s="206"/>
      <c r="H7" s="206"/>
      <c r="I7" s="207"/>
    </row>
    <row r="8" spans="1:9" x14ac:dyDescent="0.25">
      <c r="A8" s="208" t="s">
        <v>7</v>
      </c>
      <c r="B8" s="209"/>
      <c r="C8" s="209"/>
      <c r="D8" s="209"/>
      <c r="E8" s="209"/>
      <c r="F8" s="209"/>
      <c r="G8" s="209"/>
      <c r="H8" s="209"/>
      <c r="I8" s="210"/>
    </row>
    <row r="9" spans="1:9" ht="21" thickBot="1" x14ac:dyDescent="0.3">
      <c r="A9" s="211"/>
      <c r="B9" s="212"/>
      <c r="C9" s="212"/>
      <c r="D9" s="212"/>
      <c r="E9" s="212"/>
      <c r="F9" s="212"/>
      <c r="G9" s="212"/>
      <c r="H9" s="212"/>
      <c r="I9" s="213"/>
    </row>
    <row r="10" spans="1:9" ht="18" x14ac:dyDescent="0.25">
      <c r="A10" s="1" t="s">
        <v>8</v>
      </c>
      <c r="B10" s="214" t="s">
        <v>9</v>
      </c>
      <c r="C10" s="215"/>
      <c r="D10" s="2" t="s">
        <v>10</v>
      </c>
      <c r="E10" s="3" t="s">
        <v>11</v>
      </c>
      <c r="F10" s="4" t="s">
        <v>12</v>
      </c>
      <c r="G10" s="5" t="s">
        <v>13</v>
      </c>
      <c r="H10" s="5" t="s">
        <v>14</v>
      </c>
      <c r="I10" s="6" t="s">
        <v>15</v>
      </c>
    </row>
    <row r="11" spans="1:9" ht="16.5" x14ac:dyDescent="0.25">
      <c r="A11" s="175" t="s">
        <v>16</v>
      </c>
      <c r="B11" s="176"/>
      <c r="C11" s="176"/>
      <c r="D11" s="176"/>
      <c r="E11" s="176"/>
      <c r="F11" s="176"/>
      <c r="G11" s="176"/>
      <c r="H11" s="176"/>
      <c r="I11" s="7">
        <v>26633.591999999997</v>
      </c>
    </row>
    <row r="12" spans="1:9" x14ac:dyDescent="0.25">
      <c r="A12" s="8">
        <v>1</v>
      </c>
      <c r="B12" s="177" t="s">
        <v>17</v>
      </c>
      <c r="C12" s="178"/>
      <c r="D12" s="178"/>
      <c r="E12" s="178"/>
      <c r="F12" s="178"/>
      <c r="G12" s="178"/>
      <c r="H12" s="178"/>
      <c r="I12" s="179"/>
    </row>
    <row r="13" spans="1:9" x14ac:dyDescent="0.25">
      <c r="A13" s="9" t="s">
        <v>18</v>
      </c>
      <c r="B13" s="10" t="s">
        <v>19</v>
      </c>
      <c r="C13" s="11" t="s">
        <v>20</v>
      </c>
      <c r="D13" s="12" t="s">
        <v>438</v>
      </c>
      <c r="E13" s="13">
        <v>150.79999999999998</v>
      </c>
      <c r="F13" s="14" t="s">
        <v>193</v>
      </c>
      <c r="G13" s="15">
        <v>0</v>
      </c>
      <c r="H13" s="15">
        <v>4.87</v>
      </c>
      <c r="I13" s="16">
        <v>734.39599999999996</v>
      </c>
    </row>
    <row r="14" spans="1:9" ht="28.5" x14ac:dyDescent="0.25">
      <c r="A14" s="9" t="s">
        <v>21</v>
      </c>
      <c r="B14" s="17" t="s">
        <v>19</v>
      </c>
      <c r="C14" s="18" t="s">
        <v>22</v>
      </c>
      <c r="D14" s="12" t="s">
        <v>439</v>
      </c>
      <c r="E14" s="13">
        <v>98.8</v>
      </c>
      <c r="F14" s="14" t="s">
        <v>329</v>
      </c>
      <c r="G14" s="19">
        <v>0</v>
      </c>
      <c r="H14" s="19">
        <v>2.0299999999999998</v>
      </c>
      <c r="I14" s="20">
        <v>200.56399999999996</v>
      </c>
    </row>
    <row r="15" spans="1:9" x14ac:dyDescent="0.25">
      <c r="A15" s="9" t="s">
        <v>23</v>
      </c>
      <c r="B15" s="17" t="s">
        <v>19</v>
      </c>
      <c r="C15" s="18" t="s">
        <v>24</v>
      </c>
      <c r="D15" s="12" t="s">
        <v>440</v>
      </c>
      <c r="E15" s="13">
        <v>257.40000000000003</v>
      </c>
      <c r="F15" s="14" t="s">
        <v>329</v>
      </c>
      <c r="G15" s="19">
        <v>0</v>
      </c>
      <c r="H15" s="19">
        <v>10.55</v>
      </c>
      <c r="I15" s="20">
        <v>2715.5700000000006</v>
      </c>
    </row>
    <row r="16" spans="1:9" x14ac:dyDescent="0.25">
      <c r="A16" s="9" t="s">
        <v>25</v>
      </c>
      <c r="B16" s="17" t="s">
        <v>19</v>
      </c>
      <c r="C16" s="21" t="s">
        <v>26</v>
      </c>
      <c r="D16" s="12" t="s">
        <v>441</v>
      </c>
      <c r="E16" s="13">
        <v>648.44999999999993</v>
      </c>
      <c r="F16" s="14" t="s">
        <v>329</v>
      </c>
      <c r="G16" s="19">
        <v>0</v>
      </c>
      <c r="H16" s="19">
        <v>21.88</v>
      </c>
      <c r="I16" s="20">
        <v>14188.085999999998</v>
      </c>
    </row>
    <row r="17" spans="1:9" x14ac:dyDescent="0.25">
      <c r="A17" s="9" t="s">
        <v>27</v>
      </c>
      <c r="B17" s="17" t="s">
        <v>19</v>
      </c>
      <c r="C17" s="18" t="s">
        <v>28</v>
      </c>
      <c r="D17" s="12" t="s">
        <v>442</v>
      </c>
      <c r="E17" s="13">
        <v>225.32</v>
      </c>
      <c r="F17" s="14" t="s">
        <v>193</v>
      </c>
      <c r="G17" s="19">
        <v>0</v>
      </c>
      <c r="H17" s="19">
        <v>5.68</v>
      </c>
      <c r="I17" s="22">
        <v>1279.8175999999999</v>
      </c>
    </row>
    <row r="18" spans="1:9" ht="28.5" x14ac:dyDescent="0.25">
      <c r="A18" s="9" t="s">
        <v>29</v>
      </c>
      <c r="B18" s="17" t="s">
        <v>19</v>
      </c>
      <c r="C18" s="23" t="s">
        <v>30</v>
      </c>
      <c r="D18" s="12" t="s">
        <v>443</v>
      </c>
      <c r="E18" s="13">
        <v>3</v>
      </c>
      <c r="F18" s="14" t="s">
        <v>193</v>
      </c>
      <c r="G18" s="24">
        <v>134.01</v>
      </c>
      <c r="H18" s="25">
        <v>1.82</v>
      </c>
      <c r="I18" s="20">
        <v>407.48999999999995</v>
      </c>
    </row>
    <row r="19" spans="1:9" ht="28.5" x14ac:dyDescent="0.25">
      <c r="A19" s="9" t="s">
        <v>31</v>
      </c>
      <c r="B19" s="17" t="s">
        <v>19</v>
      </c>
      <c r="C19" s="26">
        <v>20701</v>
      </c>
      <c r="D19" s="12" t="s">
        <v>444</v>
      </c>
      <c r="E19" s="13">
        <v>546.24</v>
      </c>
      <c r="F19" s="14" t="s">
        <v>193</v>
      </c>
      <c r="G19" s="27">
        <v>1.83</v>
      </c>
      <c r="H19" s="27">
        <v>1.03</v>
      </c>
      <c r="I19" s="28">
        <v>1562.2464000000002</v>
      </c>
    </row>
    <row r="20" spans="1:9" ht="28.5" x14ac:dyDescent="0.25">
      <c r="A20" s="9" t="s">
        <v>32</v>
      </c>
      <c r="B20" s="17" t="s">
        <v>33</v>
      </c>
      <c r="C20" s="29" t="s">
        <v>34</v>
      </c>
      <c r="D20" s="30" t="s">
        <v>445</v>
      </c>
      <c r="E20" s="13">
        <v>4.5</v>
      </c>
      <c r="F20" s="14" t="s">
        <v>446</v>
      </c>
      <c r="G20" s="27">
        <v>515</v>
      </c>
      <c r="H20" s="27">
        <v>0</v>
      </c>
      <c r="I20" s="28">
        <v>2317.5</v>
      </c>
    </row>
    <row r="21" spans="1:9" ht="28.5" x14ac:dyDescent="0.25">
      <c r="A21" s="9" t="s">
        <v>35</v>
      </c>
      <c r="B21" s="17" t="s">
        <v>33</v>
      </c>
      <c r="C21" s="29" t="s">
        <v>36</v>
      </c>
      <c r="D21" s="31" t="s">
        <v>447</v>
      </c>
      <c r="E21" s="13">
        <v>6</v>
      </c>
      <c r="F21" s="14" t="s">
        <v>329</v>
      </c>
      <c r="G21" s="27">
        <v>91.64</v>
      </c>
      <c r="H21" s="27">
        <v>446.34699999999998</v>
      </c>
      <c r="I21" s="28">
        <v>3227.9219999999996</v>
      </c>
    </row>
    <row r="22" spans="1:9" x14ac:dyDescent="0.25">
      <c r="A22" s="180"/>
      <c r="B22" s="181"/>
      <c r="C22" s="181"/>
      <c r="D22" s="181"/>
      <c r="E22" s="181"/>
      <c r="F22" s="181"/>
      <c r="G22" s="181"/>
      <c r="H22" s="181"/>
      <c r="I22" s="182"/>
    </row>
    <row r="23" spans="1:9" ht="16.5" x14ac:dyDescent="0.25">
      <c r="A23" s="175" t="s">
        <v>37</v>
      </c>
      <c r="B23" s="176"/>
      <c r="C23" s="176"/>
      <c r="D23" s="176"/>
      <c r="E23" s="176"/>
      <c r="F23" s="176"/>
      <c r="G23" s="176"/>
      <c r="H23" s="176"/>
      <c r="I23" s="7">
        <v>3681.3014849999995</v>
      </c>
    </row>
    <row r="24" spans="1:9" x14ac:dyDescent="0.25">
      <c r="A24" s="8">
        <v>2</v>
      </c>
      <c r="B24" s="177" t="s">
        <v>38</v>
      </c>
      <c r="C24" s="178"/>
      <c r="D24" s="178"/>
      <c r="E24" s="178"/>
      <c r="F24" s="178"/>
      <c r="G24" s="178"/>
      <c r="H24" s="178"/>
      <c r="I24" s="179"/>
    </row>
    <row r="25" spans="1:9" x14ac:dyDescent="0.25">
      <c r="A25" s="9" t="s">
        <v>39</v>
      </c>
      <c r="B25" s="32" t="s">
        <v>19</v>
      </c>
      <c r="C25" s="33" t="s">
        <v>40</v>
      </c>
      <c r="D25" s="34" t="s">
        <v>448</v>
      </c>
      <c r="E25" s="13">
        <v>153.45149999999998</v>
      </c>
      <c r="F25" s="35" t="s">
        <v>41</v>
      </c>
      <c r="G25" s="36">
        <v>23.99</v>
      </c>
      <c r="H25" s="36">
        <v>0</v>
      </c>
      <c r="I25" s="37">
        <v>3681.3014849999995</v>
      </c>
    </row>
    <row r="26" spans="1:9" x14ac:dyDescent="0.25">
      <c r="A26" s="202"/>
      <c r="B26" s="203"/>
      <c r="C26" s="203"/>
      <c r="D26" s="203"/>
      <c r="E26" s="203"/>
      <c r="F26" s="203"/>
      <c r="G26" s="203"/>
      <c r="H26" s="203"/>
      <c r="I26" s="204"/>
    </row>
    <row r="27" spans="1:9" ht="16.5" x14ac:dyDescent="0.25">
      <c r="A27" s="175" t="s">
        <v>42</v>
      </c>
      <c r="B27" s="176"/>
      <c r="C27" s="176"/>
      <c r="D27" s="176"/>
      <c r="E27" s="176"/>
      <c r="F27" s="176"/>
      <c r="G27" s="176"/>
      <c r="H27" s="176"/>
      <c r="I27" s="7">
        <v>12151.487136000002</v>
      </c>
    </row>
    <row r="28" spans="1:9" x14ac:dyDescent="0.25">
      <c r="A28" s="8">
        <v>3</v>
      </c>
      <c r="B28" s="177" t="s">
        <v>43</v>
      </c>
      <c r="C28" s="178"/>
      <c r="D28" s="178"/>
      <c r="E28" s="178"/>
      <c r="F28" s="178"/>
      <c r="G28" s="178"/>
      <c r="H28" s="178"/>
      <c r="I28" s="179"/>
    </row>
    <row r="29" spans="1:9" x14ac:dyDescent="0.25">
      <c r="A29" s="9" t="s">
        <v>44</v>
      </c>
      <c r="B29" s="17" t="s">
        <v>19</v>
      </c>
      <c r="C29" s="33" t="s">
        <v>45</v>
      </c>
      <c r="D29" s="34" t="s">
        <v>449</v>
      </c>
      <c r="E29" s="13">
        <v>1172.45</v>
      </c>
      <c r="F29" s="35" t="s">
        <v>41</v>
      </c>
      <c r="G29" s="36">
        <v>1.29</v>
      </c>
      <c r="H29" s="36">
        <v>0</v>
      </c>
      <c r="I29" s="38">
        <v>1512.4605000000001</v>
      </c>
    </row>
    <row r="30" spans="1:9" x14ac:dyDescent="0.25">
      <c r="A30" s="9" t="s">
        <v>46</v>
      </c>
      <c r="B30" s="17" t="s">
        <v>19</v>
      </c>
      <c r="C30" s="33" t="s">
        <v>47</v>
      </c>
      <c r="D30" s="34" t="s">
        <v>450</v>
      </c>
      <c r="E30" s="13">
        <v>238.82999999999998</v>
      </c>
      <c r="F30" s="39" t="s">
        <v>41</v>
      </c>
      <c r="G30" s="40">
        <v>0.49</v>
      </c>
      <c r="H30" s="40">
        <v>2.12</v>
      </c>
      <c r="I30" s="38">
        <v>623.34630000000004</v>
      </c>
    </row>
    <row r="31" spans="1:9" x14ac:dyDescent="0.25">
      <c r="A31" s="9" t="s">
        <v>48</v>
      </c>
      <c r="B31" s="17" t="s">
        <v>19</v>
      </c>
      <c r="C31" s="33" t="s">
        <v>49</v>
      </c>
      <c r="D31" s="34" t="s">
        <v>451</v>
      </c>
      <c r="E31" s="13">
        <v>6311.27</v>
      </c>
      <c r="F31" s="41" t="s">
        <v>50</v>
      </c>
      <c r="G31" s="42">
        <v>1.56</v>
      </c>
      <c r="H31" s="42">
        <v>0</v>
      </c>
      <c r="I31" s="43">
        <v>9845.5812000000005</v>
      </c>
    </row>
    <row r="32" spans="1:9" x14ac:dyDescent="0.25">
      <c r="A32" s="9" t="s">
        <v>51</v>
      </c>
      <c r="B32" s="17" t="s">
        <v>19</v>
      </c>
      <c r="C32" s="33" t="s">
        <v>52</v>
      </c>
      <c r="D32" s="34" t="s">
        <v>452</v>
      </c>
      <c r="E32" s="13">
        <v>546.24</v>
      </c>
      <c r="F32" s="44" t="s">
        <v>329</v>
      </c>
      <c r="G32" s="45">
        <v>9.7000000000000003E-2</v>
      </c>
      <c r="H32" s="45">
        <v>0.21440000000000001</v>
      </c>
      <c r="I32" s="43">
        <v>170.09913600000002</v>
      </c>
    </row>
    <row r="33" spans="1:9" x14ac:dyDescent="0.25">
      <c r="A33" s="180"/>
      <c r="B33" s="181"/>
      <c r="C33" s="181"/>
      <c r="D33" s="181"/>
      <c r="E33" s="181"/>
      <c r="F33" s="181"/>
      <c r="G33" s="181"/>
      <c r="H33" s="181"/>
      <c r="I33" s="182"/>
    </row>
    <row r="34" spans="1:9" ht="16.5" x14ac:dyDescent="0.25">
      <c r="A34" s="175" t="s">
        <v>53</v>
      </c>
      <c r="B34" s="176"/>
      <c r="C34" s="176"/>
      <c r="D34" s="176"/>
      <c r="E34" s="176"/>
      <c r="F34" s="176"/>
      <c r="G34" s="176"/>
      <c r="H34" s="176"/>
      <c r="I34" s="7">
        <v>141745.186919</v>
      </c>
    </row>
    <row r="35" spans="1:9" x14ac:dyDescent="0.25">
      <c r="A35" s="8">
        <v>4</v>
      </c>
      <c r="B35" s="177" t="s">
        <v>54</v>
      </c>
      <c r="C35" s="178"/>
      <c r="D35" s="178"/>
      <c r="E35" s="178"/>
      <c r="F35" s="178"/>
      <c r="G35" s="178"/>
      <c r="H35" s="178"/>
      <c r="I35" s="179"/>
    </row>
    <row r="36" spans="1:9" x14ac:dyDescent="0.25">
      <c r="A36" s="9" t="s">
        <v>55</v>
      </c>
      <c r="B36" s="17" t="s">
        <v>19</v>
      </c>
      <c r="C36" s="33" t="s">
        <v>56</v>
      </c>
      <c r="D36" s="46" t="s">
        <v>453</v>
      </c>
      <c r="E36" s="13">
        <v>45</v>
      </c>
      <c r="F36" s="35" t="s">
        <v>239</v>
      </c>
      <c r="G36" s="47">
        <v>61.03</v>
      </c>
      <c r="H36" s="47">
        <v>0</v>
      </c>
      <c r="I36" s="48">
        <v>2746.35</v>
      </c>
    </row>
    <row r="37" spans="1:9" x14ac:dyDescent="0.25">
      <c r="A37" s="9" t="s">
        <v>57</v>
      </c>
      <c r="B37" s="17" t="s">
        <v>19</v>
      </c>
      <c r="C37" s="17">
        <v>50901</v>
      </c>
      <c r="D37" s="46" t="s">
        <v>454</v>
      </c>
      <c r="E37" s="13">
        <v>118.80000000000001</v>
      </c>
      <c r="F37" s="35" t="s">
        <v>455</v>
      </c>
      <c r="G37" s="49">
        <v>0</v>
      </c>
      <c r="H37" s="49">
        <v>28.42</v>
      </c>
      <c r="I37" s="48">
        <v>3376.2960000000007</v>
      </c>
    </row>
    <row r="38" spans="1:9" x14ac:dyDescent="0.25">
      <c r="A38" s="50" t="s">
        <v>58</v>
      </c>
      <c r="B38" s="17" t="s">
        <v>19</v>
      </c>
      <c r="C38" s="51">
        <v>50905</v>
      </c>
      <c r="D38" s="46" t="s">
        <v>456</v>
      </c>
      <c r="E38" s="13">
        <v>17.82</v>
      </c>
      <c r="F38" s="35" t="s">
        <v>455</v>
      </c>
      <c r="G38" s="49">
        <v>0.49</v>
      </c>
      <c r="H38" s="52">
        <v>2.12</v>
      </c>
      <c r="I38" s="48">
        <v>46.510200000000005</v>
      </c>
    </row>
    <row r="39" spans="1:9" x14ac:dyDescent="0.25">
      <c r="A39" s="50" t="s">
        <v>59</v>
      </c>
      <c r="B39" s="17" t="s">
        <v>19</v>
      </c>
      <c r="C39" s="53">
        <v>45045</v>
      </c>
      <c r="D39" s="46" t="s">
        <v>457</v>
      </c>
      <c r="E39" s="13">
        <v>154</v>
      </c>
      <c r="F39" s="35" t="s">
        <v>329</v>
      </c>
      <c r="G39" s="49">
        <v>14.38</v>
      </c>
      <c r="H39" s="49">
        <v>29.52</v>
      </c>
      <c r="I39" s="48">
        <v>6760.5999999999995</v>
      </c>
    </row>
    <row r="40" spans="1:9" x14ac:dyDescent="0.25">
      <c r="A40" s="50" t="s">
        <v>60</v>
      </c>
      <c r="B40" s="17" t="s">
        <v>19</v>
      </c>
      <c r="C40" s="53">
        <v>45045</v>
      </c>
      <c r="D40" s="46" t="s">
        <v>457</v>
      </c>
      <c r="E40" s="13">
        <v>342.91820000000001</v>
      </c>
      <c r="F40" s="35" t="s">
        <v>329</v>
      </c>
      <c r="G40" s="49">
        <v>14.38</v>
      </c>
      <c r="H40" s="49">
        <v>29.52</v>
      </c>
      <c r="I40" s="48">
        <v>15054.108980000001</v>
      </c>
    </row>
    <row r="41" spans="1:9" ht="28.5" x14ac:dyDescent="0.25">
      <c r="A41" s="50" t="s">
        <v>61</v>
      </c>
      <c r="B41" s="54" t="s">
        <v>62</v>
      </c>
      <c r="C41" s="51">
        <v>80652</v>
      </c>
      <c r="D41" s="46" t="s">
        <v>458</v>
      </c>
      <c r="E41" s="13">
        <v>6960</v>
      </c>
      <c r="F41" s="35" t="s">
        <v>459</v>
      </c>
      <c r="G41" s="49">
        <v>4.3099999999999996</v>
      </c>
      <c r="H41" s="49">
        <v>3.91</v>
      </c>
      <c r="I41" s="48">
        <v>57211.19999999999</v>
      </c>
    </row>
    <row r="42" spans="1:9" x14ac:dyDescent="0.25">
      <c r="A42" s="50" t="s">
        <v>63</v>
      </c>
      <c r="B42" s="17" t="s">
        <v>19</v>
      </c>
      <c r="C42" s="51">
        <v>51033</v>
      </c>
      <c r="D42" s="46" t="s">
        <v>460</v>
      </c>
      <c r="E42" s="13">
        <v>82</v>
      </c>
      <c r="F42" s="35" t="s">
        <v>455</v>
      </c>
      <c r="G42" s="49">
        <v>297.25</v>
      </c>
      <c r="H42" s="49">
        <v>22.57</v>
      </c>
      <c r="I42" s="48">
        <v>26225.239999999998</v>
      </c>
    </row>
    <row r="43" spans="1:9" x14ac:dyDescent="0.25">
      <c r="A43" s="50" t="s">
        <v>64</v>
      </c>
      <c r="B43" s="17" t="s">
        <v>19</v>
      </c>
      <c r="C43" s="51">
        <v>50301</v>
      </c>
      <c r="D43" s="46" t="s">
        <v>461</v>
      </c>
      <c r="E43" s="13">
        <v>636</v>
      </c>
      <c r="F43" s="35" t="s">
        <v>239</v>
      </c>
      <c r="G43" s="49">
        <v>12.65</v>
      </c>
      <c r="H43" s="49">
        <v>16.95</v>
      </c>
      <c r="I43" s="48">
        <v>18825.600000000002</v>
      </c>
    </row>
    <row r="44" spans="1:9" ht="28.5" x14ac:dyDescent="0.25">
      <c r="A44" s="50" t="s">
        <v>65</v>
      </c>
      <c r="B44" s="17" t="s">
        <v>33</v>
      </c>
      <c r="C44" s="17">
        <v>92791</v>
      </c>
      <c r="D44" s="46" t="s">
        <v>462</v>
      </c>
      <c r="E44" s="13">
        <v>331.32</v>
      </c>
      <c r="F44" s="55" t="s">
        <v>459</v>
      </c>
      <c r="G44" s="49">
        <v>4.8471000000000002</v>
      </c>
      <c r="H44" s="49">
        <v>1.7616000000000001</v>
      </c>
      <c r="I44" s="48">
        <v>2189.5944840000002</v>
      </c>
    </row>
    <row r="45" spans="1:9" x14ac:dyDescent="0.25">
      <c r="A45" s="50" t="s">
        <v>66</v>
      </c>
      <c r="B45" s="17" t="s">
        <v>19</v>
      </c>
      <c r="C45" s="51">
        <v>52003</v>
      </c>
      <c r="D45" s="46" t="s">
        <v>463</v>
      </c>
      <c r="E45" s="13">
        <v>7.37</v>
      </c>
      <c r="F45" s="55" t="s">
        <v>459</v>
      </c>
      <c r="G45" s="49">
        <v>4.843</v>
      </c>
      <c r="H45" s="49">
        <v>2.1040000000000001</v>
      </c>
      <c r="I45" s="48">
        <v>51.199390000000001</v>
      </c>
    </row>
    <row r="46" spans="1:9" x14ac:dyDescent="0.25">
      <c r="A46" s="50" t="s">
        <v>67</v>
      </c>
      <c r="B46" s="17" t="s">
        <v>19</v>
      </c>
      <c r="C46" s="51">
        <v>52004</v>
      </c>
      <c r="D46" s="46" t="s">
        <v>464</v>
      </c>
      <c r="E46" s="13">
        <v>436.92</v>
      </c>
      <c r="F46" s="55" t="s">
        <v>459</v>
      </c>
      <c r="G46" s="49">
        <v>4.6449999999999996</v>
      </c>
      <c r="H46" s="49">
        <v>2.1040000000000001</v>
      </c>
      <c r="I46" s="48">
        <v>2948.7730799999999</v>
      </c>
    </row>
    <row r="47" spans="1:9" x14ac:dyDescent="0.25">
      <c r="A47" s="50" t="s">
        <v>68</v>
      </c>
      <c r="B47" s="17" t="s">
        <v>19</v>
      </c>
      <c r="C47" s="51">
        <v>52005</v>
      </c>
      <c r="D47" s="46" t="s">
        <v>465</v>
      </c>
      <c r="E47" s="13">
        <v>273.02</v>
      </c>
      <c r="F47" s="55" t="s">
        <v>459</v>
      </c>
      <c r="G47" s="49">
        <v>4.59</v>
      </c>
      <c r="H47" s="49">
        <v>2.1040000000000001</v>
      </c>
      <c r="I47" s="48">
        <v>1827.5958799999999</v>
      </c>
    </row>
    <row r="48" spans="1:9" x14ac:dyDescent="0.25">
      <c r="A48" s="50" t="s">
        <v>69</v>
      </c>
      <c r="B48" s="17" t="s">
        <v>19</v>
      </c>
      <c r="C48" s="51">
        <v>52006</v>
      </c>
      <c r="D48" s="46" t="s">
        <v>466</v>
      </c>
      <c r="E48" s="13">
        <v>306.13</v>
      </c>
      <c r="F48" s="55" t="s">
        <v>459</v>
      </c>
      <c r="G48" s="49">
        <v>4.5804999999999998</v>
      </c>
      <c r="H48" s="49">
        <v>2.63</v>
      </c>
      <c r="I48" s="48">
        <v>2207.3503649999998</v>
      </c>
    </row>
    <row r="49" spans="1:9" x14ac:dyDescent="0.25">
      <c r="A49" s="50" t="s">
        <v>70</v>
      </c>
      <c r="B49" s="17" t="s">
        <v>19</v>
      </c>
      <c r="C49" s="51">
        <v>52007</v>
      </c>
      <c r="D49" s="46" t="s">
        <v>467</v>
      </c>
      <c r="E49" s="13">
        <v>315.48</v>
      </c>
      <c r="F49" s="55" t="s">
        <v>459</v>
      </c>
      <c r="G49" s="49">
        <v>4.5804999999999998</v>
      </c>
      <c r="H49" s="49">
        <v>2.63</v>
      </c>
      <c r="I49" s="48">
        <v>2274.76854</v>
      </c>
    </row>
    <row r="50" spans="1:9" x14ac:dyDescent="0.25">
      <c r="A50" s="180"/>
      <c r="B50" s="181"/>
      <c r="C50" s="181"/>
      <c r="D50" s="181"/>
      <c r="E50" s="181"/>
      <c r="F50" s="181"/>
      <c r="G50" s="181"/>
      <c r="H50" s="181"/>
      <c r="I50" s="182"/>
    </row>
    <row r="51" spans="1:9" ht="16.5" x14ac:dyDescent="0.25">
      <c r="A51" s="175" t="s">
        <v>71</v>
      </c>
      <c r="B51" s="176"/>
      <c r="C51" s="176"/>
      <c r="D51" s="176"/>
      <c r="E51" s="176"/>
      <c r="F51" s="176"/>
      <c r="G51" s="176"/>
      <c r="H51" s="176"/>
      <c r="I51" s="7">
        <v>215659.304560688</v>
      </c>
    </row>
    <row r="52" spans="1:9" x14ac:dyDescent="0.25">
      <c r="A52" s="8">
        <v>5</v>
      </c>
      <c r="B52" s="177" t="s">
        <v>72</v>
      </c>
      <c r="C52" s="178"/>
      <c r="D52" s="178"/>
      <c r="E52" s="178"/>
      <c r="F52" s="178"/>
      <c r="G52" s="178"/>
      <c r="H52" s="178"/>
      <c r="I52" s="179"/>
    </row>
    <row r="53" spans="1:9" ht="28.5" x14ac:dyDescent="0.25">
      <c r="A53" s="9" t="s">
        <v>73</v>
      </c>
      <c r="B53" s="17" t="s">
        <v>19</v>
      </c>
      <c r="C53" s="17">
        <v>60180</v>
      </c>
      <c r="D53" s="56" t="s">
        <v>468</v>
      </c>
      <c r="E53" s="13">
        <v>558</v>
      </c>
      <c r="F53" s="54" t="s">
        <v>329</v>
      </c>
      <c r="G53" s="49">
        <v>4.38</v>
      </c>
      <c r="H53" s="49">
        <v>6.04</v>
      </c>
      <c r="I53" s="37">
        <v>5814.36</v>
      </c>
    </row>
    <row r="54" spans="1:9" ht="28.5" x14ac:dyDescent="0.25">
      <c r="A54" s="9" t="s">
        <v>74</v>
      </c>
      <c r="B54" s="17" t="s">
        <v>33</v>
      </c>
      <c r="C54" s="17">
        <v>100344</v>
      </c>
      <c r="D54" s="56" t="s">
        <v>469</v>
      </c>
      <c r="E54" s="13">
        <v>3079.0266010400001</v>
      </c>
      <c r="F54" s="54" t="s">
        <v>459</v>
      </c>
      <c r="G54" s="49">
        <v>6.06</v>
      </c>
      <c r="H54" s="49">
        <v>1.1399999999999999</v>
      </c>
      <c r="I54" s="37">
        <v>22168.991527487997</v>
      </c>
    </row>
    <row r="55" spans="1:9" x14ac:dyDescent="0.25">
      <c r="A55" s="9" t="s">
        <v>75</v>
      </c>
      <c r="B55" s="17" t="s">
        <v>19</v>
      </c>
      <c r="C55" s="51">
        <v>51033</v>
      </c>
      <c r="D55" s="56" t="s">
        <v>460</v>
      </c>
      <c r="E55" s="13">
        <v>38.6</v>
      </c>
      <c r="F55" s="54" t="s">
        <v>455</v>
      </c>
      <c r="G55" s="49">
        <v>297.25</v>
      </c>
      <c r="H55" s="49">
        <v>22.57</v>
      </c>
      <c r="I55" s="37">
        <v>12345.052</v>
      </c>
    </row>
    <row r="56" spans="1:9" x14ac:dyDescent="0.25">
      <c r="A56" s="9" t="s">
        <v>76</v>
      </c>
      <c r="B56" s="17" t="s">
        <v>19</v>
      </c>
      <c r="C56" s="51">
        <v>51055</v>
      </c>
      <c r="D56" s="56" t="s">
        <v>470</v>
      </c>
      <c r="E56" s="13">
        <v>38.6</v>
      </c>
      <c r="F56" s="54" t="s">
        <v>455</v>
      </c>
      <c r="G56" s="49">
        <v>0</v>
      </c>
      <c r="H56" s="49">
        <v>31.11</v>
      </c>
      <c r="I56" s="37">
        <v>1200.846</v>
      </c>
    </row>
    <row r="57" spans="1:9" x14ac:dyDescent="0.25">
      <c r="A57" s="9" t="s">
        <v>77</v>
      </c>
      <c r="B57" s="17" t="s">
        <v>19</v>
      </c>
      <c r="C57" s="17">
        <v>60212</v>
      </c>
      <c r="D57" s="56" t="s">
        <v>471</v>
      </c>
      <c r="E57" s="13">
        <v>970.33</v>
      </c>
      <c r="F57" s="54" t="s">
        <v>329</v>
      </c>
      <c r="G57" s="49">
        <v>24.3</v>
      </c>
      <c r="H57" s="49">
        <v>30.64</v>
      </c>
      <c r="I57" s="37">
        <v>53309.930200000003</v>
      </c>
    </row>
    <row r="58" spans="1:9" ht="28.5" x14ac:dyDescent="0.25">
      <c r="A58" s="9" t="s">
        <v>78</v>
      </c>
      <c r="B58" s="54" t="s">
        <v>62</v>
      </c>
      <c r="C58" s="17">
        <v>45155</v>
      </c>
      <c r="D58" s="56" t="s">
        <v>472</v>
      </c>
      <c r="E58" s="13">
        <v>216.95999999999998</v>
      </c>
      <c r="F58" s="54" t="s">
        <v>459</v>
      </c>
      <c r="G58" s="49">
        <v>4.3099999999999996</v>
      </c>
      <c r="H58" s="49">
        <v>3.91</v>
      </c>
      <c r="I58" s="37">
        <v>1783.4111999999996</v>
      </c>
    </row>
    <row r="59" spans="1:9" x14ac:dyDescent="0.25">
      <c r="A59" s="9" t="s">
        <v>79</v>
      </c>
      <c r="B59" s="17" t="s">
        <v>19</v>
      </c>
      <c r="C59" s="17">
        <v>60210</v>
      </c>
      <c r="D59" s="56" t="s">
        <v>473</v>
      </c>
      <c r="E59" s="13">
        <v>68.25</v>
      </c>
      <c r="F59" s="54" t="s">
        <v>329</v>
      </c>
      <c r="G59" s="49">
        <v>18.579999999999998</v>
      </c>
      <c r="H59" s="49">
        <v>30.64</v>
      </c>
      <c r="I59" s="37">
        <v>3359.2649999999999</v>
      </c>
    </row>
    <row r="60" spans="1:9" x14ac:dyDescent="0.25">
      <c r="A60" s="9" t="s">
        <v>80</v>
      </c>
      <c r="B60" s="17" t="s">
        <v>19</v>
      </c>
      <c r="C60" s="17">
        <v>51033</v>
      </c>
      <c r="D60" s="56" t="s">
        <v>460</v>
      </c>
      <c r="E60" s="13">
        <v>75.37</v>
      </c>
      <c r="F60" s="54" t="s">
        <v>455</v>
      </c>
      <c r="G60" s="49">
        <v>297.25</v>
      </c>
      <c r="H60" s="49">
        <v>22.57</v>
      </c>
      <c r="I60" s="37">
        <v>24104.8334</v>
      </c>
    </row>
    <row r="61" spans="1:9" x14ac:dyDescent="0.25">
      <c r="A61" s="9" t="s">
        <v>81</v>
      </c>
      <c r="B61" s="17" t="s">
        <v>19</v>
      </c>
      <c r="C61" s="51">
        <v>51033</v>
      </c>
      <c r="D61" s="56" t="s">
        <v>470</v>
      </c>
      <c r="E61" s="13">
        <v>75.37</v>
      </c>
      <c r="F61" s="54" t="s">
        <v>329</v>
      </c>
      <c r="G61" s="49">
        <v>0</v>
      </c>
      <c r="H61" s="49">
        <v>32.69</v>
      </c>
      <c r="I61" s="37">
        <v>2463.8453</v>
      </c>
    </row>
    <row r="62" spans="1:9" ht="28.5" x14ac:dyDescent="0.25">
      <c r="A62" s="9" t="s">
        <v>82</v>
      </c>
      <c r="B62" s="17" t="s">
        <v>19</v>
      </c>
      <c r="C62" s="51">
        <v>61102</v>
      </c>
      <c r="D62" s="56" t="s">
        <v>474</v>
      </c>
      <c r="E62" s="13">
        <v>384.72019999999998</v>
      </c>
      <c r="F62" s="54" t="s">
        <v>329</v>
      </c>
      <c r="G62" s="49">
        <v>55.21</v>
      </c>
      <c r="H62" s="49">
        <v>14.28</v>
      </c>
      <c r="I62" s="37">
        <v>26734.206697999998</v>
      </c>
    </row>
    <row r="63" spans="1:9" x14ac:dyDescent="0.25">
      <c r="A63" s="9" t="s">
        <v>83</v>
      </c>
      <c r="B63" s="17" t="s">
        <v>19</v>
      </c>
      <c r="C63" s="17">
        <v>60103</v>
      </c>
      <c r="D63" s="56" t="s">
        <v>475</v>
      </c>
      <c r="E63" s="13">
        <v>68.25</v>
      </c>
      <c r="F63" s="54" t="s">
        <v>329</v>
      </c>
      <c r="G63" s="49">
        <v>5</v>
      </c>
      <c r="H63" s="49">
        <v>0.875</v>
      </c>
      <c r="I63" s="37">
        <v>400.96875</v>
      </c>
    </row>
    <row r="64" spans="1:9" ht="28.5" x14ac:dyDescent="0.25">
      <c r="A64" s="9" t="s">
        <v>84</v>
      </c>
      <c r="B64" s="17" t="s">
        <v>19</v>
      </c>
      <c r="C64" s="17">
        <v>61101</v>
      </c>
      <c r="D64" s="56" t="s">
        <v>476</v>
      </c>
      <c r="E64" s="13">
        <v>109</v>
      </c>
      <c r="F64" s="54" t="s">
        <v>329</v>
      </c>
      <c r="G64" s="49">
        <v>48.9176</v>
      </c>
      <c r="H64" s="49">
        <v>12.849500000000001</v>
      </c>
      <c r="I64" s="57">
        <v>6732.6139000000003</v>
      </c>
    </row>
    <row r="65" spans="1:9" x14ac:dyDescent="0.25">
      <c r="A65" s="9" t="s">
        <v>85</v>
      </c>
      <c r="B65" s="17" t="s">
        <v>19</v>
      </c>
      <c r="C65" s="58">
        <v>60010</v>
      </c>
      <c r="D65" s="56" t="s">
        <v>477</v>
      </c>
      <c r="E65" s="13">
        <v>2.3258040000000006</v>
      </c>
      <c r="F65" s="54" t="s">
        <v>455</v>
      </c>
      <c r="G65" s="49">
        <v>1051.53</v>
      </c>
      <c r="H65" s="49">
        <v>459.77</v>
      </c>
      <c r="I65" s="57">
        <v>3514.9875852000009</v>
      </c>
    </row>
    <row r="66" spans="1:9" x14ac:dyDescent="0.25">
      <c r="A66" s="9" t="s">
        <v>86</v>
      </c>
      <c r="B66" s="17" t="s">
        <v>19</v>
      </c>
      <c r="C66" s="59">
        <v>2448</v>
      </c>
      <c r="D66" s="56" t="s">
        <v>478</v>
      </c>
      <c r="E66" s="13">
        <v>1161.7</v>
      </c>
      <c r="F66" s="54" t="s">
        <v>459</v>
      </c>
      <c r="G66" s="49">
        <v>4.45</v>
      </c>
      <c r="H66" s="49"/>
      <c r="I66" s="57">
        <v>5169.5650000000005</v>
      </c>
    </row>
    <row r="67" spans="1:9" x14ac:dyDescent="0.25">
      <c r="A67" s="9" t="s">
        <v>87</v>
      </c>
      <c r="B67" s="17" t="s">
        <v>19</v>
      </c>
      <c r="C67" s="59">
        <v>60303</v>
      </c>
      <c r="D67" s="56" t="s">
        <v>479</v>
      </c>
      <c r="E67" s="13">
        <v>303.40000000000003</v>
      </c>
      <c r="F67" s="54" t="s">
        <v>459</v>
      </c>
      <c r="G67" s="49">
        <v>4.84</v>
      </c>
      <c r="H67" s="49">
        <v>2.1040000000000001</v>
      </c>
      <c r="I67" s="57">
        <v>2106.8096</v>
      </c>
    </row>
    <row r="68" spans="1:9" x14ac:dyDescent="0.25">
      <c r="A68" s="9" t="s">
        <v>88</v>
      </c>
      <c r="B68" s="17" t="s">
        <v>19</v>
      </c>
      <c r="C68" s="59">
        <v>60304</v>
      </c>
      <c r="D68" s="56" t="s">
        <v>480</v>
      </c>
      <c r="E68" s="13">
        <v>815.30000000000007</v>
      </c>
      <c r="F68" s="54" t="s">
        <v>459</v>
      </c>
      <c r="G68" s="49">
        <v>4.6399999999999997</v>
      </c>
      <c r="H68" s="49">
        <v>2.1040000000000001</v>
      </c>
      <c r="I68" s="57">
        <v>5498.3832000000002</v>
      </c>
    </row>
    <row r="69" spans="1:9" x14ac:dyDescent="0.25">
      <c r="A69" s="9" t="s">
        <v>89</v>
      </c>
      <c r="B69" s="17" t="s">
        <v>19</v>
      </c>
      <c r="C69" s="59">
        <v>60305</v>
      </c>
      <c r="D69" s="56" t="s">
        <v>481</v>
      </c>
      <c r="E69" s="13">
        <v>1562.3000000000002</v>
      </c>
      <c r="F69" s="54" t="s">
        <v>459</v>
      </c>
      <c r="G69" s="49">
        <v>4.59</v>
      </c>
      <c r="H69" s="49">
        <v>2.1040000000000001</v>
      </c>
      <c r="I69" s="57">
        <v>10458.0362</v>
      </c>
    </row>
    <row r="70" spans="1:9" x14ac:dyDescent="0.25">
      <c r="A70" s="9" t="s">
        <v>90</v>
      </c>
      <c r="B70" s="17" t="s">
        <v>19</v>
      </c>
      <c r="C70" s="59">
        <v>60306</v>
      </c>
      <c r="D70" s="56" t="s">
        <v>482</v>
      </c>
      <c r="E70" s="13">
        <v>1815.7</v>
      </c>
      <c r="F70" s="54" t="s">
        <v>459</v>
      </c>
      <c r="G70" s="49">
        <v>4.58</v>
      </c>
      <c r="H70" s="49">
        <v>2.63</v>
      </c>
      <c r="I70" s="57">
        <v>13091.197</v>
      </c>
    </row>
    <row r="71" spans="1:9" x14ac:dyDescent="0.25">
      <c r="A71" s="9" t="s">
        <v>91</v>
      </c>
      <c r="B71" s="17" t="s">
        <v>19</v>
      </c>
      <c r="C71" s="59">
        <v>60307</v>
      </c>
      <c r="D71" s="56" t="s">
        <v>483</v>
      </c>
      <c r="E71" s="13">
        <v>1703.6</v>
      </c>
      <c r="F71" s="54" t="s">
        <v>459</v>
      </c>
      <c r="G71" s="49">
        <v>4.58</v>
      </c>
      <c r="H71" s="49">
        <v>2.63</v>
      </c>
      <c r="I71" s="57">
        <v>12282.956</v>
      </c>
    </row>
    <row r="72" spans="1:9" x14ac:dyDescent="0.25">
      <c r="A72" s="9" t="s">
        <v>92</v>
      </c>
      <c r="B72" s="17" t="s">
        <v>19</v>
      </c>
      <c r="C72" s="59">
        <v>60308</v>
      </c>
      <c r="D72" s="56" t="s">
        <v>484</v>
      </c>
      <c r="E72" s="13">
        <v>432.6</v>
      </c>
      <c r="F72" s="54" t="s">
        <v>459</v>
      </c>
      <c r="G72" s="49">
        <v>4.58</v>
      </c>
      <c r="H72" s="49">
        <v>2.63</v>
      </c>
      <c r="I72" s="57">
        <v>3119.0460000000003</v>
      </c>
    </row>
    <row r="73" spans="1:9" x14ac:dyDescent="0.25">
      <c r="A73" s="180"/>
      <c r="B73" s="181"/>
      <c r="C73" s="181"/>
      <c r="D73" s="181"/>
      <c r="E73" s="181"/>
      <c r="F73" s="181"/>
      <c r="G73" s="181"/>
      <c r="H73" s="181"/>
      <c r="I73" s="182"/>
    </row>
    <row r="74" spans="1:9" ht="16.5" x14ac:dyDescent="0.25">
      <c r="A74" s="175" t="s">
        <v>93</v>
      </c>
      <c r="B74" s="176"/>
      <c r="C74" s="176"/>
      <c r="D74" s="176"/>
      <c r="E74" s="176"/>
      <c r="F74" s="176"/>
      <c r="G74" s="176"/>
      <c r="H74" s="176"/>
      <c r="I74" s="7">
        <v>53988.495759999998</v>
      </c>
    </row>
    <row r="75" spans="1:9" x14ac:dyDescent="0.25">
      <c r="A75" s="8">
        <v>6</v>
      </c>
      <c r="B75" s="177" t="s">
        <v>94</v>
      </c>
      <c r="C75" s="178"/>
      <c r="D75" s="178"/>
      <c r="E75" s="178"/>
      <c r="F75" s="178"/>
      <c r="G75" s="178"/>
      <c r="H75" s="178"/>
      <c r="I75" s="179"/>
    </row>
    <row r="76" spans="1:9" x14ac:dyDescent="0.25">
      <c r="A76" s="9" t="s">
        <v>95</v>
      </c>
      <c r="B76" s="60" t="s">
        <v>19</v>
      </c>
      <c r="C76" s="61" t="s">
        <v>96</v>
      </c>
      <c r="D76" s="34" t="s">
        <v>485</v>
      </c>
      <c r="E76" s="13">
        <v>1481.45</v>
      </c>
      <c r="F76" s="62" t="s">
        <v>486</v>
      </c>
      <c r="G76" s="47">
        <v>1.1399999999999999</v>
      </c>
      <c r="H76" s="47">
        <v>3.86</v>
      </c>
      <c r="I76" s="37">
        <v>7407.25</v>
      </c>
    </row>
    <row r="77" spans="1:9" x14ac:dyDescent="0.25">
      <c r="A77" s="9" t="s">
        <v>97</v>
      </c>
      <c r="B77" s="60" t="s">
        <v>19</v>
      </c>
      <c r="C77" s="61">
        <v>71443</v>
      </c>
      <c r="D77" s="34" t="s">
        <v>487</v>
      </c>
      <c r="E77" s="13">
        <v>50</v>
      </c>
      <c r="F77" s="62" t="s">
        <v>147</v>
      </c>
      <c r="G77" s="47">
        <v>15.48</v>
      </c>
      <c r="H77" s="47">
        <v>8.4</v>
      </c>
      <c r="I77" s="37">
        <v>1194.0000000000002</v>
      </c>
    </row>
    <row r="78" spans="1:9" x14ac:dyDescent="0.25">
      <c r="A78" s="9" t="s">
        <v>98</v>
      </c>
      <c r="B78" s="60" t="s">
        <v>19</v>
      </c>
      <c r="C78" s="61">
        <v>71440</v>
      </c>
      <c r="D78" s="34" t="s">
        <v>488</v>
      </c>
      <c r="E78" s="13">
        <v>3</v>
      </c>
      <c r="F78" s="62" t="s">
        <v>147</v>
      </c>
      <c r="G78" s="47">
        <v>7.5</v>
      </c>
      <c r="H78" s="47">
        <v>4.7699999999999996</v>
      </c>
      <c r="I78" s="37">
        <v>36.81</v>
      </c>
    </row>
    <row r="79" spans="1:9" x14ac:dyDescent="0.25">
      <c r="A79" s="9" t="s">
        <v>99</v>
      </c>
      <c r="B79" s="60" t="s">
        <v>19</v>
      </c>
      <c r="C79" s="61">
        <v>72579</v>
      </c>
      <c r="D79" s="34" t="s">
        <v>489</v>
      </c>
      <c r="E79" s="13">
        <v>96</v>
      </c>
      <c r="F79" s="62" t="s">
        <v>147</v>
      </c>
      <c r="G79" s="47">
        <v>14.6</v>
      </c>
      <c r="H79" s="47">
        <v>7.26</v>
      </c>
      <c r="I79" s="37">
        <v>2098.56</v>
      </c>
    </row>
    <row r="80" spans="1:9" x14ac:dyDescent="0.25">
      <c r="A80" s="9" t="s">
        <v>100</v>
      </c>
      <c r="B80" s="60" t="s">
        <v>19</v>
      </c>
      <c r="C80" s="61">
        <v>72570</v>
      </c>
      <c r="D80" s="34" t="s">
        <v>490</v>
      </c>
      <c r="E80" s="13">
        <v>100</v>
      </c>
      <c r="F80" s="62" t="s">
        <v>147</v>
      </c>
      <c r="G80" s="47">
        <v>6.84</v>
      </c>
      <c r="H80" s="47">
        <v>6.59</v>
      </c>
      <c r="I80" s="37">
        <v>1343</v>
      </c>
    </row>
    <row r="81" spans="1:9" x14ac:dyDescent="0.25">
      <c r="A81" s="9" t="s">
        <v>101</v>
      </c>
      <c r="B81" s="60" t="s">
        <v>19</v>
      </c>
      <c r="C81" s="61">
        <v>72585</v>
      </c>
      <c r="D81" s="34" t="s">
        <v>491</v>
      </c>
      <c r="E81" s="13">
        <v>23</v>
      </c>
      <c r="F81" s="62" t="s">
        <v>147</v>
      </c>
      <c r="G81" s="47">
        <v>6.83</v>
      </c>
      <c r="H81" s="47">
        <v>6.59</v>
      </c>
      <c r="I81" s="37">
        <v>308.66000000000003</v>
      </c>
    </row>
    <row r="82" spans="1:9" x14ac:dyDescent="0.25">
      <c r="A82" s="9" t="s">
        <v>102</v>
      </c>
      <c r="B82" s="60" t="s">
        <v>19</v>
      </c>
      <c r="C82" s="61">
        <v>71442</v>
      </c>
      <c r="D82" s="34" t="s">
        <v>492</v>
      </c>
      <c r="E82" s="13">
        <v>2</v>
      </c>
      <c r="F82" s="62" t="s">
        <v>147</v>
      </c>
      <c r="G82" s="47">
        <v>20.14</v>
      </c>
      <c r="H82" s="47">
        <v>12.031000000000001</v>
      </c>
      <c r="I82" s="37">
        <v>64.341999999999999</v>
      </c>
    </row>
    <row r="83" spans="1:9" x14ac:dyDescent="0.25">
      <c r="A83" s="9" t="s">
        <v>103</v>
      </c>
      <c r="B83" s="60" t="s">
        <v>19</v>
      </c>
      <c r="C83" s="61">
        <v>70691</v>
      </c>
      <c r="D83" s="34" t="s">
        <v>493</v>
      </c>
      <c r="E83" s="13">
        <v>328</v>
      </c>
      <c r="F83" s="62" t="s">
        <v>147</v>
      </c>
      <c r="G83" s="47">
        <v>1.1299999999999999</v>
      </c>
      <c r="H83" s="47">
        <v>3.4</v>
      </c>
      <c r="I83" s="37">
        <v>1485.8399999999997</v>
      </c>
    </row>
    <row r="84" spans="1:9" x14ac:dyDescent="0.25">
      <c r="A84" s="9" t="s">
        <v>104</v>
      </c>
      <c r="B84" s="60" t="s">
        <v>19</v>
      </c>
      <c r="C84" s="61">
        <v>70681</v>
      </c>
      <c r="D84" s="34" t="s">
        <v>494</v>
      </c>
      <c r="E84" s="13">
        <v>34</v>
      </c>
      <c r="F84" s="62" t="s">
        <v>147</v>
      </c>
      <c r="G84" s="47">
        <v>2.19</v>
      </c>
      <c r="H84" s="47">
        <v>3.4</v>
      </c>
      <c r="I84" s="37">
        <v>190.06</v>
      </c>
    </row>
    <row r="85" spans="1:9" ht="28.5" x14ac:dyDescent="0.25">
      <c r="A85" s="9" t="s">
        <v>105</v>
      </c>
      <c r="B85" s="60" t="s">
        <v>33</v>
      </c>
      <c r="C85" s="61">
        <v>97605</v>
      </c>
      <c r="D85" s="34" t="s">
        <v>495</v>
      </c>
      <c r="E85" s="13">
        <v>50</v>
      </c>
      <c r="F85" s="62" t="s">
        <v>147</v>
      </c>
      <c r="G85" s="47">
        <v>55.96</v>
      </c>
      <c r="H85" s="47">
        <v>8.82</v>
      </c>
      <c r="I85" s="37">
        <v>3239</v>
      </c>
    </row>
    <row r="86" spans="1:9" x14ac:dyDescent="0.25">
      <c r="A86" s="63" t="s">
        <v>106</v>
      </c>
      <c r="B86" s="198" t="s">
        <v>107</v>
      </c>
      <c r="C86" s="199"/>
      <c r="D86" s="34" t="s">
        <v>496</v>
      </c>
      <c r="E86" s="13">
        <v>28</v>
      </c>
      <c r="F86" s="62" t="s">
        <v>147</v>
      </c>
      <c r="G86" s="64">
        <v>39</v>
      </c>
      <c r="H86" s="64">
        <v>10.15832</v>
      </c>
      <c r="I86" s="65">
        <v>1376.4329600000001</v>
      </c>
    </row>
    <row r="87" spans="1:9" x14ac:dyDescent="0.25">
      <c r="A87" s="9" t="s">
        <v>108</v>
      </c>
      <c r="B87" s="60" t="s">
        <v>33</v>
      </c>
      <c r="C87" s="66" t="s">
        <v>109</v>
      </c>
      <c r="D87" s="34" t="s">
        <v>497</v>
      </c>
      <c r="E87" s="13">
        <v>107</v>
      </c>
      <c r="F87" s="62" t="s">
        <v>147</v>
      </c>
      <c r="G87" s="67">
        <v>78.180000000000007</v>
      </c>
      <c r="H87" s="68">
        <v>0</v>
      </c>
      <c r="I87" s="37">
        <v>8365.26</v>
      </c>
    </row>
    <row r="88" spans="1:9" ht="28.5" x14ac:dyDescent="0.25">
      <c r="A88" s="9" t="s">
        <v>110</v>
      </c>
      <c r="B88" s="69" t="s">
        <v>19</v>
      </c>
      <c r="C88" s="70" t="s">
        <v>111</v>
      </c>
      <c r="D88" s="34" t="s">
        <v>498</v>
      </c>
      <c r="E88" s="13">
        <v>30</v>
      </c>
      <c r="F88" s="71" t="s">
        <v>147</v>
      </c>
      <c r="G88" s="45">
        <v>43.88</v>
      </c>
      <c r="H88" s="72">
        <v>7.5426000000000002</v>
      </c>
      <c r="I88" s="37">
        <v>1542.6780000000001</v>
      </c>
    </row>
    <row r="89" spans="1:9" x14ac:dyDescent="0.25">
      <c r="A89" s="9" t="s">
        <v>112</v>
      </c>
      <c r="B89" s="69" t="s">
        <v>33</v>
      </c>
      <c r="C89" s="73">
        <v>97599</v>
      </c>
      <c r="D89" s="34" t="s">
        <v>499</v>
      </c>
      <c r="E89" s="13">
        <v>13</v>
      </c>
      <c r="F89" s="71" t="s">
        <v>147</v>
      </c>
      <c r="G89" s="47">
        <v>32.04</v>
      </c>
      <c r="H89" s="47">
        <v>4.4400000000000004</v>
      </c>
      <c r="I89" s="37">
        <v>474.23999999999995</v>
      </c>
    </row>
    <row r="90" spans="1:9" x14ac:dyDescent="0.25">
      <c r="A90" s="9" t="s">
        <v>113</v>
      </c>
      <c r="B90" s="200" t="s">
        <v>114</v>
      </c>
      <c r="C90" s="201"/>
      <c r="D90" s="34" t="s">
        <v>500</v>
      </c>
      <c r="E90" s="13">
        <v>8</v>
      </c>
      <c r="F90" s="71" t="s">
        <v>147</v>
      </c>
      <c r="G90" s="74">
        <v>138.32</v>
      </c>
      <c r="H90" s="74">
        <v>10.16</v>
      </c>
      <c r="I90" s="75">
        <v>1187.8399999999999</v>
      </c>
    </row>
    <row r="91" spans="1:9" x14ac:dyDescent="0.25">
      <c r="A91" s="9" t="s">
        <v>115</v>
      </c>
      <c r="B91" s="60" t="s">
        <v>19</v>
      </c>
      <c r="C91" s="76">
        <v>72397</v>
      </c>
      <c r="D91" s="34" t="s">
        <v>501</v>
      </c>
      <c r="E91" s="13">
        <v>35</v>
      </c>
      <c r="F91" s="71" t="s">
        <v>147</v>
      </c>
      <c r="G91" s="47">
        <v>1.44</v>
      </c>
      <c r="H91" s="47">
        <v>0.68</v>
      </c>
      <c r="I91" s="37">
        <v>74.2</v>
      </c>
    </row>
    <row r="92" spans="1:9" x14ac:dyDescent="0.25">
      <c r="A92" s="9" t="s">
        <v>116</v>
      </c>
      <c r="B92" s="60" t="s">
        <v>19</v>
      </c>
      <c r="C92" s="76" t="s">
        <v>117</v>
      </c>
      <c r="D92" s="34" t="s">
        <v>502</v>
      </c>
      <c r="E92" s="13">
        <v>2718.36</v>
      </c>
      <c r="F92" s="71" t="s">
        <v>147</v>
      </c>
      <c r="G92" s="47">
        <v>0.54</v>
      </c>
      <c r="H92" s="47">
        <v>1.1399999999999999</v>
      </c>
      <c r="I92" s="37">
        <v>4566.8447999999999</v>
      </c>
    </row>
    <row r="93" spans="1:9" x14ac:dyDescent="0.25">
      <c r="A93" s="9" t="s">
        <v>118</v>
      </c>
      <c r="B93" s="60" t="s">
        <v>19</v>
      </c>
      <c r="C93" s="76" t="s">
        <v>119</v>
      </c>
      <c r="D93" s="34" t="s">
        <v>503</v>
      </c>
      <c r="E93" s="13">
        <v>3949.4124999999999</v>
      </c>
      <c r="F93" s="71" t="s">
        <v>147</v>
      </c>
      <c r="G93" s="47">
        <v>0.99</v>
      </c>
      <c r="H93" s="47">
        <v>1.25</v>
      </c>
      <c r="I93" s="37">
        <v>8846.6840000000011</v>
      </c>
    </row>
    <row r="94" spans="1:9" x14ac:dyDescent="0.25">
      <c r="A94" s="77" t="s">
        <v>120</v>
      </c>
      <c r="B94" s="78" t="s">
        <v>19</v>
      </c>
      <c r="C94" s="79" t="s">
        <v>121</v>
      </c>
      <c r="D94" s="34" t="s">
        <v>504</v>
      </c>
      <c r="E94" s="13">
        <v>841.06</v>
      </c>
      <c r="F94" s="71" t="s">
        <v>147</v>
      </c>
      <c r="G94" s="80">
        <v>2.06</v>
      </c>
      <c r="H94" s="80">
        <v>1.48</v>
      </c>
      <c r="I94" s="81">
        <v>2977.3523999999998</v>
      </c>
    </row>
    <row r="95" spans="1:9" x14ac:dyDescent="0.25">
      <c r="A95" s="77" t="s">
        <v>122</v>
      </c>
      <c r="B95" s="78" t="s">
        <v>19</v>
      </c>
      <c r="C95" s="82">
        <v>72170</v>
      </c>
      <c r="D95" s="34" t="s">
        <v>505</v>
      </c>
      <c r="E95" s="13">
        <v>1</v>
      </c>
      <c r="F95" s="71" t="s">
        <v>147</v>
      </c>
      <c r="G95" s="45">
        <v>69.97</v>
      </c>
      <c r="H95" s="45">
        <v>34.06</v>
      </c>
      <c r="I95" s="81">
        <v>104.03</v>
      </c>
    </row>
    <row r="96" spans="1:9" x14ac:dyDescent="0.25">
      <c r="A96" s="77" t="s">
        <v>123</v>
      </c>
      <c r="B96" s="78" t="s">
        <v>19</v>
      </c>
      <c r="C96" s="82">
        <v>72172</v>
      </c>
      <c r="D96" s="34" t="s">
        <v>506</v>
      </c>
      <c r="E96" s="13">
        <v>2</v>
      </c>
      <c r="F96" s="71" t="s">
        <v>147</v>
      </c>
      <c r="G96" s="45">
        <v>289.53300000000002</v>
      </c>
      <c r="H96" s="45">
        <v>90.8</v>
      </c>
      <c r="I96" s="48">
        <v>760.66600000000005</v>
      </c>
    </row>
    <row r="97" spans="1:9" x14ac:dyDescent="0.25">
      <c r="A97" s="77" t="s">
        <v>124</v>
      </c>
      <c r="B97" s="78" t="s">
        <v>19</v>
      </c>
      <c r="C97" s="82">
        <v>71171</v>
      </c>
      <c r="D97" s="34" t="s">
        <v>507</v>
      </c>
      <c r="E97" s="13">
        <v>46</v>
      </c>
      <c r="F97" s="71" t="s">
        <v>147</v>
      </c>
      <c r="G97" s="45">
        <v>7.9</v>
      </c>
      <c r="H97" s="45">
        <v>6.82</v>
      </c>
      <c r="I97" s="48">
        <v>677.12</v>
      </c>
    </row>
    <row r="98" spans="1:9" x14ac:dyDescent="0.25">
      <c r="A98" s="77" t="s">
        <v>125</v>
      </c>
      <c r="B98" s="78" t="s">
        <v>19</v>
      </c>
      <c r="C98" s="82">
        <v>71198</v>
      </c>
      <c r="D98" s="34" t="s">
        <v>508</v>
      </c>
      <c r="E98" s="13">
        <v>16</v>
      </c>
      <c r="F98" s="71" t="s">
        <v>239</v>
      </c>
      <c r="G98" s="45">
        <v>2.9</v>
      </c>
      <c r="H98" s="45">
        <v>11.36</v>
      </c>
      <c r="I98" s="48">
        <v>228.16</v>
      </c>
    </row>
    <row r="99" spans="1:9" x14ac:dyDescent="0.25">
      <c r="A99" s="77" t="s">
        <v>126</v>
      </c>
      <c r="B99" s="78" t="s">
        <v>19</v>
      </c>
      <c r="C99" s="82">
        <v>71175</v>
      </c>
      <c r="D99" s="34" t="s">
        <v>509</v>
      </c>
      <c r="E99" s="13">
        <v>2</v>
      </c>
      <c r="F99" s="71" t="s">
        <v>147</v>
      </c>
      <c r="G99" s="45">
        <v>134.61000000000001</v>
      </c>
      <c r="H99" s="45">
        <v>20.43</v>
      </c>
      <c r="I99" s="48">
        <v>310.08000000000004</v>
      </c>
    </row>
    <row r="100" spans="1:9" x14ac:dyDescent="0.25">
      <c r="A100" s="77" t="s">
        <v>127</v>
      </c>
      <c r="B100" s="78" t="s">
        <v>33</v>
      </c>
      <c r="C100" s="82">
        <v>34606</v>
      </c>
      <c r="D100" s="34" t="s">
        <v>510</v>
      </c>
      <c r="E100" s="13">
        <v>3</v>
      </c>
      <c r="F100" s="71" t="s">
        <v>147</v>
      </c>
      <c r="G100" s="45">
        <v>88.33</v>
      </c>
      <c r="H100" s="45"/>
      <c r="I100" s="48">
        <v>264.99</v>
      </c>
    </row>
    <row r="101" spans="1:9" ht="28.5" x14ac:dyDescent="0.25">
      <c r="A101" s="77" t="s">
        <v>128</v>
      </c>
      <c r="B101" s="78" t="s">
        <v>19</v>
      </c>
      <c r="C101" s="82">
        <v>83399</v>
      </c>
      <c r="D101" s="34" t="s">
        <v>511</v>
      </c>
      <c r="E101" s="13">
        <v>3</v>
      </c>
      <c r="F101" s="71" t="s">
        <v>147</v>
      </c>
      <c r="G101" s="45">
        <v>17.170000000000002</v>
      </c>
      <c r="H101" s="45">
        <v>11.224500000000001</v>
      </c>
      <c r="I101" s="48">
        <v>85.183500000000009</v>
      </c>
    </row>
    <row r="102" spans="1:9" x14ac:dyDescent="0.25">
      <c r="A102" s="77" t="s">
        <v>129</v>
      </c>
      <c r="B102" s="78" t="s">
        <v>19</v>
      </c>
      <c r="C102" s="82">
        <v>71820</v>
      </c>
      <c r="D102" s="34" t="s">
        <v>512</v>
      </c>
      <c r="E102" s="13">
        <v>1</v>
      </c>
      <c r="F102" s="71" t="s">
        <v>147</v>
      </c>
      <c r="G102" s="45">
        <v>1047.7277999999999</v>
      </c>
      <c r="H102" s="45">
        <v>52.418999999999997</v>
      </c>
      <c r="I102" s="48">
        <v>1100.1468</v>
      </c>
    </row>
    <row r="103" spans="1:9" ht="28.5" x14ac:dyDescent="0.25">
      <c r="A103" s="77" t="s">
        <v>130</v>
      </c>
      <c r="B103" s="78" t="s">
        <v>33</v>
      </c>
      <c r="C103" s="82">
        <v>34643</v>
      </c>
      <c r="D103" s="34" t="s">
        <v>513</v>
      </c>
      <c r="E103" s="13">
        <v>2</v>
      </c>
      <c r="F103" s="71" t="s">
        <v>147</v>
      </c>
      <c r="G103" s="45">
        <v>9.14</v>
      </c>
      <c r="H103" s="45">
        <v>0</v>
      </c>
      <c r="I103" s="48">
        <v>18.28</v>
      </c>
    </row>
    <row r="104" spans="1:9" x14ac:dyDescent="0.25">
      <c r="A104" s="77" t="s">
        <v>131</v>
      </c>
      <c r="B104" s="78" t="s">
        <v>19</v>
      </c>
      <c r="C104" s="82">
        <v>71381</v>
      </c>
      <c r="D104" s="34" t="s">
        <v>514</v>
      </c>
      <c r="E104" s="13">
        <v>2</v>
      </c>
      <c r="F104" s="71" t="s">
        <v>147</v>
      </c>
      <c r="G104" s="45">
        <v>52.79</v>
      </c>
      <c r="H104" s="45">
        <v>9.08</v>
      </c>
      <c r="I104" s="48">
        <v>123.74</v>
      </c>
    </row>
    <row r="105" spans="1:9" x14ac:dyDescent="0.25">
      <c r="A105" s="77" t="s">
        <v>132</v>
      </c>
      <c r="B105" s="78" t="s">
        <v>19</v>
      </c>
      <c r="C105" s="82">
        <v>70542</v>
      </c>
      <c r="D105" s="34" t="s">
        <v>515</v>
      </c>
      <c r="E105" s="13">
        <v>2</v>
      </c>
      <c r="F105" s="71" t="s">
        <v>147</v>
      </c>
      <c r="G105" s="45">
        <v>10.4346</v>
      </c>
      <c r="H105" s="45">
        <v>1.9295</v>
      </c>
      <c r="I105" s="48">
        <v>24.728200000000001</v>
      </c>
    </row>
    <row r="106" spans="1:9" x14ac:dyDescent="0.25">
      <c r="A106" s="77" t="s">
        <v>133</v>
      </c>
      <c r="B106" s="78" t="s">
        <v>19</v>
      </c>
      <c r="C106" s="82">
        <v>70537</v>
      </c>
      <c r="D106" s="34" t="s">
        <v>516</v>
      </c>
      <c r="E106" s="13">
        <v>23</v>
      </c>
      <c r="F106" s="71" t="s">
        <v>239</v>
      </c>
      <c r="G106" s="45">
        <v>42.96</v>
      </c>
      <c r="H106" s="45">
        <v>1.9295</v>
      </c>
      <c r="I106" s="48">
        <v>1032.4585</v>
      </c>
    </row>
    <row r="107" spans="1:9" x14ac:dyDescent="0.25">
      <c r="A107" s="77" t="s">
        <v>134</v>
      </c>
      <c r="B107" s="78" t="s">
        <v>19</v>
      </c>
      <c r="C107" s="82">
        <v>70536</v>
      </c>
      <c r="D107" s="83" t="s">
        <v>517</v>
      </c>
      <c r="E107" s="13">
        <v>16</v>
      </c>
      <c r="F107" s="84" t="s">
        <v>239</v>
      </c>
      <c r="G107" s="45">
        <v>29.988</v>
      </c>
      <c r="H107" s="45">
        <v>1.8160000000000001</v>
      </c>
      <c r="I107" s="48">
        <v>508.86399999999998</v>
      </c>
    </row>
    <row r="108" spans="1:9" x14ac:dyDescent="0.25">
      <c r="A108" s="77" t="s">
        <v>135</v>
      </c>
      <c r="B108" s="78" t="s">
        <v>19</v>
      </c>
      <c r="C108" s="82">
        <v>71831</v>
      </c>
      <c r="D108" s="83" t="s">
        <v>518</v>
      </c>
      <c r="E108" s="13">
        <v>2</v>
      </c>
      <c r="F108" s="84" t="s">
        <v>147</v>
      </c>
      <c r="G108" s="45">
        <v>60.95</v>
      </c>
      <c r="H108" s="45">
        <v>34.049999999999997</v>
      </c>
      <c r="I108" s="48">
        <v>190</v>
      </c>
    </row>
    <row r="109" spans="1:9" x14ac:dyDescent="0.25">
      <c r="A109" s="77" t="s">
        <v>136</v>
      </c>
      <c r="B109" s="78" t="s">
        <v>19</v>
      </c>
      <c r="C109" s="82">
        <v>70543</v>
      </c>
      <c r="D109" s="83" t="s">
        <v>519</v>
      </c>
      <c r="E109" s="13">
        <v>40</v>
      </c>
      <c r="F109" s="84" t="s">
        <v>147</v>
      </c>
      <c r="G109" s="45">
        <v>14.341200000000001</v>
      </c>
      <c r="H109" s="45">
        <v>3.6320000000000001</v>
      </c>
      <c r="I109" s="48">
        <v>718.92800000000011</v>
      </c>
    </row>
    <row r="110" spans="1:9" x14ac:dyDescent="0.25">
      <c r="A110" s="77" t="s">
        <v>137</v>
      </c>
      <c r="B110" s="78" t="s">
        <v>19</v>
      </c>
      <c r="C110" s="82">
        <v>70541</v>
      </c>
      <c r="D110" s="83" t="s">
        <v>520</v>
      </c>
      <c r="E110" s="13">
        <v>16</v>
      </c>
      <c r="F110" s="84" t="s">
        <v>147</v>
      </c>
      <c r="G110" s="45">
        <v>6.2934000000000001</v>
      </c>
      <c r="H110" s="45">
        <v>1.8160000000000001</v>
      </c>
      <c r="I110" s="48">
        <v>129.75040000000001</v>
      </c>
    </row>
    <row r="111" spans="1:9" x14ac:dyDescent="0.25">
      <c r="A111" s="77" t="s">
        <v>138</v>
      </c>
      <c r="B111" s="78" t="s">
        <v>19</v>
      </c>
      <c r="C111" s="82">
        <v>70544</v>
      </c>
      <c r="D111" s="83" t="s">
        <v>521</v>
      </c>
      <c r="E111" s="13">
        <v>3</v>
      </c>
      <c r="F111" s="84" t="s">
        <v>147</v>
      </c>
      <c r="G111" s="45">
        <v>17.156400000000001</v>
      </c>
      <c r="H111" s="45">
        <v>3.859</v>
      </c>
      <c r="I111" s="48">
        <v>63.046199999999999</v>
      </c>
    </row>
    <row r="112" spans="1:9" x14ac:dyDescent="0.25">
      <c r="A112" s="77" t="s">
        <v>139</v>
      </c>
      <c r="B112" s="78" t="s">
        <v>19</v>
      </c>
      <c r="C112" s="82">
        <v>71381</v>
      </c>
      <c r="D112" s="83" t="s">
        <v>514</v>
      </c>
      <c r="E112" s="13">
        <v>1</v>
      </c>
      <c r="F112" s="84" t="s">
        <v>147</v>
      </c>
      <c r="G112" s="45">
        <v>52.79</v>
      </c>
      <c r="H112" s="45">
        <v>9.08</v>
      </c>
      <c r="I112" s="48">
        <v>61.87</v>
      </c>
    </row>
    <row r="113" spans="1:9" ht="28.5" x14ac:dyDescent="0.25">
      <c r="A113" s="77" t="s">
        <v>140</v>
      </c>
      <c r="B113" s="78" t="s">
        <v>33</v>
      </c>
      <c r="C113" s="82">
        <v>72272</v>
      </c>
      <c r="D113" s="83" t="s">
        <v>522</v>
      </c>
      <c r="E113" s="13">
        <v>40</v>
      </c>
      <c r="F113" s="84" t="s">
        <v>147</v>
      </c>
      <c r="G113" s="45">
        <v>5.62</v>
      </c>
      <c r="H113" s="45">
        <v>6.64</v>
      </c>
      <c r="I113" s="48">
        <v>490.4</v>
      </c>
    </row>
    <row r="114" spans="1:9" ht="28.5" x14ac:dyDescent="0.25">
      <c r="A114" s="77" t="s">
        <v>141</v>
      </c>
      <c r="B114" s="78" t="s">
        <v>33</v>
      </c>
      <c r="C114" s="82">
        <v>72271</v>
      </c>
      <c r="D114" s="83" t="s">
        <v>523</v>
      </c>
      <c r="E114" s="13">
        <v>16</v>
      </c>
      <c r="F114" s="84" t="s">
        <v>147</v>
      </c>
      <c r="G114" s="45">
        <v>4.26</v>
      </c>
      <c r="H114" s="45">
        <v>6.64</v>
      </c>
      <c r="I114" s="48">
        <v>174.39999999999998</v>
      </c>
    </row>
    <row r="115" spans="1:9" x14ac:dyDescent="0.25">
      <c r="A115" s="77" t="s">
        <v>142</v>
      </c>
      <c r="B115" s="78" t="s">
        <v>19</v>
      </c>
      <c r="C115" s="82">
        <v>71198</v>
      </c>
      <c r="D115" s="83" t="s">
        <v>508</v>
      </c>
      <c r="E115" s="13">
        <v>10</v>
      </c>
      <c r="F115" s="84" t="s">
        <v>239</v>
      </c>
      <c r="G115" s="45">
        <v>2.9</v>
      </c>
      <c r="H115" s="45">
        <v>11.36</v>
      </c>
      <c r="I115" s="48">
        <v>142.6</v>
      </c>
    </row>
    <row r="116" spans="1:9" x14ac:dyDescent="0.25">
      <c r="A116" s="180"/>
      <c r="B116" s="181"/>
      <c r="C116" s="181"/>
      <c r="D116" s="181"/>
      <c r="E116" s="181"/>
      <c r="F116" s="181"/>
      <c r="G116" s="181"/>
      <c r="H116" s="181"/>
      <c r="I116" s="182"/>
    </row>
    <row r="117" spans="1:9" ht="16.5" x14ac:dyDescent="0.25">
      <c r="A117" s="175" t="s">
        <v>143</v>
      </c>
      <c r="B117" s="176"/>
      <c r="C117" s="176"/>
      <c r="D117" s="176"/>
      <c r="E117" s="176"/>
      <c r="F117" s="176"/>
      <c r="G117" s="176"/>
      <c r="H117" s="176"/>
      <c r="I117" s="7">
        <v>74048.481343000007</v>
      </c>
    </row>
    <row r="118" spans="1:9" x14ac:dyDescent="0.25">
      <c r="A118" s="8">
        <v>7</v>
      </c>
      <c r="B118" s="177" t="s">
        <v>144</v>
      </c>
      <c r="C118" s="178"/>
      <c r="D118" s="178"/>
      <c r="E118" s="178"/>
      <c r="F118" s="178"/>
      <c r="G118" s="178"/>
      <c r="H118" s="178"/>
      <c r="I118" s="179"/>
    </row>
    <row r="119" spans="1:9" x14ac:dyDescent="0.25">
      <c r="A119" s="194" t="s">
        <v>145</v>
      </c>
      <c r="B119" s="195"/>
      <c r="C119" s="195"/>
      <c r="D119" s="195"/>
      <c r="E119" s="195"/>
      <c r="F119" s="195"/>
      <c r="G119" s="195"/>
      <c r="H119" s="195"/>
      <c r="I119" s="85">
        <v>9552.7119999999995</v>
      </c>
    </row>
    <row r="120" spans="1:9" x14ac:dyDescent="0.25">
      <c r="A120" s="9" t="s">
        <v>146</v>
      </c>
      <c r="B120" s="17" t="s">
        <v>19</v>
      </c>
      <c r="C120" s="33">
        <v>80590</v>
      </c>
      <c r="D120" s="56" t="s">
        <v>524</v>
      </c>
      <c r="E120" s="13">
        <v>12</v>
      </c>
      <c r="F120" s="86" t="s">
        <v>147</v>
      </c>
      <c r="G120" s="87">
        <v>40.07</v>
      </c>
      <c r="H120" s="87">
        <v>8.85</v>
      </c>
      <c r="I120" s="88">
        <v>587.04</v>
      </c>
    </row>
    <row r="121" spans="1:9" x14ac:dyDescent="0.25">
      <c r="A121" s="9" t="s">
        <v>148</v>
      </c>
      <c r="B121" s="17" t="s">
        <v>19</v>
      </c>
      <c r="C121" s="89" t="s">
        <v>149</v>
      </c>
      <c r="D121" s="56" t="s">
        <v>150</v>
      </c>
      <c r="E121" s="13">
        <v>3</v>
      </c>
      <c r="F121" s="86" t="s">
        <v>147</v>
      </c>
      <c r="G121" s="87">
        <v>199.9</v>
      </c>
      <c r="H121" s="87">
        <v>8.85</v>
      </c>
      <c r="I121" s="88">
        <v>626.25</v>
      </c>
    </row>
    <row r="122" spans="1:9" x14ac:dyDescent="0.25">
      <c r="A122" s="9" t="s">
        <v>151</v>
      </c>
      <c r="B122" s="17" t="s">
        <v>152</v>
      </c>
      <c r="C122" s="33" t="s">
        <v>153</v>
      </c>
      <c r="D122" s="56" t="s">
        <v>525</v>
      </c>
      <c r="E122" s="13">
        <v>4</v>
      </c>
      <c r="F122" s="86" t="s">
        <v>147</v>
      </c>
      <c r="G122" s="87">
        <v>492.64</v>
      </c>
      <c r="H122" s="87">
        <v>12.253</v>
      </c>
      <c r="I122" s="88">
        <v>2019.5719999999999</v>
      </c>
    </row>
    <row r="123" spans="1:9" ht="28.5" x14ac:dyDescent="0.25">
      <c r="A123" s="9" t="s">
        <v>154</v>
      </c>
      <c r="B123" s="17" t="s">
        <v>19</v>
      </c>
      <c r="C123" s="33">
        <v>80505</v>
      </c>
      <c r="D123" s="56" t="s">
        <v>526</v>
      </c>
      <c r="E123" s="13">
        <v>6</v>
      </c>
      <c r="F123" s="86" t="s">
        <v>147</v>
      </c>
      <c r="G123" s="87">
        <v>425.24</v>
      </c>
      <c r="H123" s="87">
        <v>54.48</v>
      </c>
      <c r="I123" s="90">
        <v>2878.32</v>
      </c>
    </row>
    <row r="124" spans="1:9" ht="28.5" x14ac:dyDescent="0.25">
      <c r="A124" s="9" t="s">
        <v>155</v>
      </c>
      <c r="B124" s="17" t="s">
        <v>19</v>
      </c>
      <c r="C124" s="33">
        <v>80504</v>
      </c>
      <c r="D124" s="56" t="s">
        <v>527</v>
      </c>
      <c r="E124" s="13">
        <v>4</v>
      </c>
      <c r="F124" s="86" t="s">
        <v>147</v>
      </c>
      <c r="G124" s="87">
        <v>215.35</v>
      </c>
      <c r="H124" s="87">
        <v>54.48</v>
      </c>
      <c r="I124" s="91">
        <v>1079.32</v>
      </c>
    </row>
    <row r="125" spans="1:9" ht="28.5" x14ac:dyDescent="0.25">
      <c r="A125" s="9" t="s">
        <v>156</v>
      </c>
      <c r="B125" s="17" t="s">
        <v>19</v>
      </c>
      <c r="C125" s="33">
        <v>80526</v>
      </c>
      <c r="D125" s="56" t="s">
        <v>528</v>
      </c>
      <c r="E125" s="13">
        <v>10</v>
      </c>
      <c r="F125" s="86" t="s">
        <v>147</v>
      </c>
      <c r="G125" s="87">
        <v>85.67</v>
      </c>
      <c r="H125" s="87">
        <v>3.4</v>
      </c>
      <c r="I125" s="91">
        <v>890.7</v>
      </c>
    </row>
    <row r="126" spans="1:9" x14ac:dyDescent="0.25">
      <c r="A126" s="9" t="s">
        <v>157</v>
      </c>
      <c r="B126" s="17" t="s">
        <v>19</v>
      </c>
      <c r="C126" s="33">
        <v>80804</v>
      </c>
      <c r="D126" s="56" t="s">
        <v>529</v>
      </c>
      <c r="E126" s="13">
        <v>2</v>
      </c>
      <c r="F126" s="86" t="s">
        <v>147</v>
      </c>
      <c r="G126" s="87">
        <v>241.24</v>
      </c>
      <c r="H126" s="87">
        <v>43.45</v>
      </c>
      <c r="I126" s="91">
        <v>569.38</v>
      </c>
    </row>
    <row r="127" spans="1:9" x14ac:dyDescent="0.25">
      <c r="A127" s="9" t="s">
        <v>158</v>
      </c>
      <c r="B127" s="17" t="s">
        <v>19</v>
      </c>
      <c r="C127" s="33">
        <v>80652</v>
      </c>
      <c r="D127" s="56" t="s">
        <v>530</v>
      </c>
      <c r="E127" s="13">
        <v>3</v>
      </c>
      <c r="F127" s="86" t="s">
        <v>147</v>
      </c>
      <c r="G127" s="87">
        <v>209.91</v>
      </c>
      <c r="H127" s="87">
        <v>90.8</v>
      </c>
      <c r="I127" s="91">
        <v>902.12999999999988</v>
      </c>
    </row>
    <row r="128" spans="1:9" x14ac:dyDescent="0.25">
      <c r="A128" s="194" t="s">
        <v>159</v>
      </c>
      <c r="B128" s="195"/>
      <c r="C128" s="195"/>
      <c r="D128" s="195"/>
      <c r="E128" s="195"/>
      <c r="F128" s="195"/>
      <c r="G128" s="195"/>
      <c r="H128" s="195"/>
      <c r="I128" s="85">
        <v>5455.3200000000006</v>
      </c>
    </row>
    <row r="129" spans="1:9" ht="28.5" x14ac:dyDescent="0.25">
      <c r="A129" s="92" t="s">
        <v>160</v>
      </c>
      <c r="B129" s="93" t="s">
        <v>19</v>
      </c>
      <c r="C129" s="94">
        <v>80573</v>
      </c>
      <c r="D129" s="95" t="s">
        <v>531</v>
      </c>
      <c r="E129" s="96">
        <v>9</v>
      </c>
      <c r="F129" s="97" t="s">
        <v>147</v>
      </c>
      <c r="G129" s="87">
        <v>264.56</v>
      </c>
      <c r="H129" s="87">
        <v>4.54</v>
      </c>
      <c r="I129" s="98">
        <v>2421.9</v>
      </c>
    </row>
    <row r="130" spans="1:9" ht="28.5" x14ac:dyDescent="0.25">
      <c r="A130" s="92" t="s">
        <v>161</v>
      </c>
      <c r="B130" s="93" t="s">
        <v>19</v>
      </c>
      <c r="C130" s="94">
        <v>80572</v>
      </c>
      <c r="D130" s="95" t="s">
        <v>532</v>
      </c>
      <c r="E130" s="96">
        <v>4</v>
      </c>
      <c r="F130" s="97" t="s">
        <v>147</v>
      </c>
      <c r="G130" s="87">
        <v>116.61</v>
      </c>
      <c r="H130" s="87">
        <v>4.54</v>
      </c>
      <c r="I130" s="98">
        <v>484.6</v>
      </c>
    </row>
    <row r="131" spans="1:9" x14ac:dyDescent="0.25">
      <c r="A131" s="92" t="s">
        <v>162</v>
      </c>
      <c r="B131" s="93" t="s">
        <v>19</v>
      </c>
      <c r="C131" s="94">
        <v>80570</v>
      </c>
      <c r="D131" s="95" t="s">
        <v>533</v>
      </c>
      <c r="E131" s="96">
        <v>3</v>
      </c>
      <c r="F131" s="97" t="s">
        <v>147</v>
      </c>
      <c r="G131" s="87">
        <v>32.4</v>
      </c>
      <c r="H131" s="87">
        <v>4.54</v>
      </c>
      <c r="I131" s="98">
        <v>110.82</v>
      </c>
    </row>
    <row r="132" spans="1:9" x14ac:dyDescent="0.25">
      <c r="A132" s="92" t="s">
        <v>163</v>
      </c>
      <c r="B132" s="93" t="s">
        <v>19</v>
      </c>
      <c r="C132" s="94">
        <v>80656</v>
      </c>
      <c r="D132" s="95" t="s">
        <v>534</v>
      </c>
      <c r="E132" s="96">
        <v>3</v>
      </c>
      <c r="F132" s="97" t="s">
        <v>147</v>
      </c>
      <c r="G132" s="87">
        <v>54.49</v>
      </c>
      <c r="H132" s="87">
        <v>4.54</v>
      </c>
      <c r="I132" s="98">
        <v>177.09</v>
      </c>
    </row>
    <row r="133" spans="1:9" x14ac:dyDescent="0.25">
      <c r="A133" s="92" t="s">
        <v>164</v>
      </c>
      <c r="B133" s="93" t="s">
        <v>19</v>
      </c>
      <c r="C133" s="94">
        <v>80810</v>
      </c>
      <c r="D133" s="95" t="s">
        <v>535</v>
      </c>
      <c r="E133" s="96">
        <v>2</v>
      </c>
      <c r="F133" s="97" t="s">
        <v>147</v>
      </c>
      <c r="G133" s="87">
        <v>33.24</v>
      </c>
      <c r="H133" s="87">
        <v>4.54</v>
      </c>
      <c r="I133" s="98">
        <v>75.56</v>
      </c>
    </row>
    <row r="134" spans="1:9" x14ac:dyDescent="0.25">
      <c r="A134" s="92" t="s">
        <v>165</v>
      </c>
      <c r="B134" s="93" t="s">
        <v>19</v>
      </c>
      <c r="C134" s="94">
        <v>80555</v>
      </c>
      <c r="D134" s="95" t="s">
        <v>536</v>
      </c>
      <c r="E134" s="96">
        <v>20</v>
      </c>
      <c r="F134" s="97" t="s">
        <v>147</v>
      </c>
      <c r="G134" s="87">
        <v>15.87</v>
      </c>
      <c r="H134" s="87">
        <v>5.68</v>
      </c>
      <c r="I134" s="98">
        <v>430.99999999999994</v>
      </c>
    </row>
    <row r="135" spans="1:9" x14ac:dyDescent="0.25">
      <c r="A135" s="92" t="s">
        <v>166</v>
      </c>
      <c r="B135" s="93" t="s">
        <v>19</v>
      </c>
      <c r="C135" s="94">
        <v>80560</v>
      </c>
      <c r="D135" s="95" t="s">
        <v>537</v>
      </c>
      <c r="E135" s="96">
        <v>15</v>
      </c>
      <c r="F135" s="97" t="s">
        <v>147</v>
      </c>
      <c r="G135" s="87">
        <v>81.37</v>
      </c>
      <c r="H135" s="87">
        <v>8.17</v>
      </c>
      <c r="I135" s="98">
        <v>1343.1000000000001</v>
      </c>
    </row>
    <row r="136" spans="1:9" x14ac:dyDescent="0.25">
      <c r="A136" s="92" t="s">
        <v>167</v>
      </c>
      <c r="B136" s="93" t="s">
        <v>19</v>
      </c>
      <c r="C136" s="94">
        <v>80670</v>
      </c>
      <c r="D136" s="95" t="s">
        <v>168</v>
      </c>
      <c r="E136" s="96">
        <v>5</v>
      </c>
      <c r="F136" s="97" t="s">
        <v>147</v>
      </c>
      <c r="G136" s="87">
        <v>74.08</v>
      </c>
      <c r="H136" s="87">
        <v>8.17</v>
      </c>
      <c r="I136" s="98">
        <v>411.25</v>
      </c>
    </row>
    <row r="137" spans="1:9" x14ac:dyDescent="0.25">
      <c r="A137" s="194" t="s">
        <v>169</v>
      </c>
      <c r="B137" s="195"/>
      <c r="C137" s="195"/>
      <c r="D137" s="195"/>
      <c r="E137" s="195"/>
      <c r="F137" s="195"/>
      <c r="G137" s="195"/>
      <c r="H137" s="195"/>
      <c r="I137" s="85">
        <v>46651.108403000006</v>
      </c>
    </row>
    <row r="138" spans="1:9" x14ac:dyDescent="0.25">
      <c r="A138" s="9" t="s">
        <v>170</v>
      </c>
      <c r="B138" s="17" t="s">
        <v>19</v>
      </c>
      <c r="C138" s="61" t="s">
        <v>171</v>
      </c>
      <c r="D138" s="56" t="s">
        <v>538</v>
      </c>
      <c r="E138" s="13">
        <v>11.8429</v>
      </c>
      <c r="F138" s="86" t="s">
        <v>239</v>
      </c>
      <c r="G138" s="74">
        <v>8.1199999999999992</v>
      </c>
      <c r="H138" s="74">
        <v>10.9</v>
      </c>
      <c r="I138" s="91">
        <v>225.251958</v>
      </c>
    </row>
    <row r="139" spans="1:9" x14ac:dyDescent="0.25">
      <c r="A139" s="9" t="s">
        <v>172</v>
      </c>
      <c r="B139" s="17" t="s">
        <v>19</v>
      </c>
      <c r="C139" s="61" t="s">
        <v>173</v>
      </c>
      <c r="D139" s="56" t="s">
        <v>539</v>
      </c>
      <c r="E139" s="13">
        <v>86.93</v>
      </c>
      <c r="F139" s="86" t="s">
        <v>239</v>
      </c>
      <c r="G139" s="74">
        <v>9.2200000000000006</v>
      </c>
      <c r="H139" s="74">
        <v>11.8</v>
      </c>
      <c r="I139" s="91">
        <v>1827.2686000000003</v>
      </c>
    </row>
    <row r="140" spans="1:9" x14ac:dyDescent="0.25">
      <c r="A140" s="9" t="s">
        <v>174</v>
      </c>
      <c r="B140" s="17" t="s">
        <v>19</v>
      </c>
      <c r="C140" s="61" t="s">
        <v>175</v>
      </c>
      <c r="D140" s="56" t="s">
        <v>540</v>
      </c>
      <c r="E140" s="13">
        <v>41.86</v>
      </c>
      <c r="F140" s="86" t="s">
        <v>239</v>
      </c>
      <c r="G140" s="74">
        <v>24.41</v>
      </c>
      <c r="H140" s="74">
        <v>12.71</v>
      </c>
      <c r="I140" s="91">
        <v>1553.8432000000003</v>
      </c>
    </row>
    <row r="141" spans="1:9" x14ac:dyDescent="0.25">
      <c r="A141" s="9" t="s">
        <v>176</v>
      </c>
      <c r="B141" s="17" t="s">
        <v>19</v>
      </c>
      <c r="C141" s="61" t="s">
        <v>177</v>
      </c>
      <c r="D141" s="56" t="s">
        <v>541</v>
      </c>
      <c r="E141" s="13">
        <v>10</v>
      </c>
      <c r="F141" s="86" t="s">
        <v>147</v>
      </c>
      <c r="G141" s="74">
        <v>6.05</v>
      </c>
      <c r="H141" s="74">
        <v>10.220000000000001</v>
      </c>
      <c r="I141" s="91">
        <v>162.69999999999999</v>
      </c>
    </row>
    <row r="142" spans="1:9" ht="28.5" x14ac:dyDescent="0.25">
      <c r="A142" s="9" t="s">
        <v>178</v>
      </c>
      <c r="B142" s="17" t="s">
        <v>19</v>
      </c>
      <c r="C142" s="61">
        <v>41310</v>
      </c>
      <c r="D142" s="56" t="s">
        <v>542</v>
      </c>
      <c r="E142" s="13">
        <v>178.92</v>
      </c>
      <c r="F142" s="86" t="s">
        <v>239</v>
      </c>
      <c r="G142" s="74">
        <v>86.53</v>
      </c>
      <c r="H142" s="74">
        <v>63.91</v>
      </c>
      <c r="I142" s="91">
        <v>26916.724799999996</v>
      </c>
    </row>
    <row r="143" spans="1:9" ht="28.5" x14ac:dyDescent="0.25">
      <c r="A143" s="9" t="s">
        <v>179</v>
      </c>
      <c r="B143" s="17" t="s">
        <v>19</v>
      </c>
      <c r="C143" s="61" t="s">
        <v>180</v>
      </c>
      <c r="D143" s="56" t="s">
        <v>543</v>
      </c>
      <c r="E143" s="13">
        <v>4</v>
      </c>
      <c r="F143" s="86" t="s">
        <v>147</v>
      </c>
      <c r="G143" s="74">
        <v>135.44999999999999</v>
      </c>
      <c r="H143" s="74">
        <v>124.72</v>
      </c>
      <c r="I143" s="91">
        <v>1040.6799999999998</v>
      </c>
    </row>
    <row r="144" spans="1:9" x14ac:dyDescent="0.25">
      <c r="A144" s="9" t="s">
        <v>181</v>
      </c>
      <c r="B144" s="17" t="s">
        <v>19</v>
      </c>
      <c r="C144" s="61" t="s">
        <v>182</v>
      </c>
      <c r="D144" s="56" t="s">
        <v>544</v>
      </c>
      <c r="E144" s="13">
        <v>2</v>
      </c>
      <c r="F144" s="86" t="s">
        <v>147</v>
      </c>
      <c r="G144" s="74">
        <v>12.29</v>
      </c>
      <c r="H144" s="74">
        <v>0</v>
      </c>
      <c r="I144" s="91">
        <v>24.58</v>
      </c>
    </row>
    <row r="145" spans="1:9" x14ac:dyDescent="0.25">
      <c r="A145" s="9" t="s">
        <v>183</v>
      </c>
      <c r="B145" s="17" t="s">
        <v>19</v>
      </c>
      <c r="C145" s="61" t="s">
        <v>184</v>
      </c>
      <c r="D145" s="56" t="s">
        <v>545</v>
      </c>
      <c r="E145" s="13">
        <v>2</v>
      </c>
      <c r="F145" s="86" t="s">
        <v>147</v>
      </c>
      <c r="G145" s="74">
        <v>9.1999999999999993</v>
      </c>
      <c r="H145" s="74">
        <v>0</v>
      </c>
      <c r="I145" s="91">
        <v>18.399999999999999</v>
      </c>
    </row>
    <row r="146" spans="1:9" ht="28.5" x14ac:dyDescent="0.25">
      <c r="A146" s="9" t="s">
        <v>185</v>
      </c>
      <c r="B146" s="17" t="s">
        <v>19</v>
      </c>
      <c r="C146" s="61">
        <v>89495</v>
      </c>
      <c r="D146" s="56" t="s">
        <v>546</v>
      </c>
      <c r="E146" s="13">
        <v>4</v>
      </c>
      <c r="F146" s="86" t="s">
        <v>147</v>
      </c>
      <c r="G146" s="74">
        <v>5.15</v>
      </c>
      <c r="H146" s="74">
        <v>1.03</v>
      </c>
      <c r="I146" s="91">
        <v>24.720000000000002</v>
      </c>
    </row>
    <row r="147" spans="1:9" ht="28.5" x14ac:dyDescent="0.25">
      <c r="A147" s="9" t="s">
        <v>186</v>
      </c>
      <c r="B147" s="17" t="s">
        <v>33</v>
      </c>
      <c r="C147" s="61">
        <v>180323</v>
      </c>
      <c r="D147" s="56" t="s">
        <v>547</v>
      </c>
      <c r="E147" s="13">
        <v>3.4649999999999999</v>
      </c>
      <c r="F147" s="86" t="s">
        <v>193</v>
      </c>
      <c r="G147" s="74">
        <v>289.56</v>
      </c>
      <c r="H147" s="74">
        <v>43.63</v>
      </c>
      <c r="I147" s="91">
        <v>1154.50335</v>
      </c>
    </row>
    <row r="148" spans="1:9" x14ac:dyDescent="0.25">
      <c r="A148" s="9" t="s">
        <v>187</v>
      </c>
      <c r="B148" s="99" t="s">
        <v>188</v>
      </c>
      <c r="C148" s="100" t="s">
        <v>189</v>
      </c>
      <c r="D148" s="101" t="s">
        <v>548</v>
      </c>
      <c r="E148" s="13">
        <v>2</v>
      </c>
      <c r="F148" s="102" t="s">
        <v>147</v>
      </c>
      <c r="G148" s="103">
        <v>6079.7134999999998</v>
      </c>
      <c r="H148" s="103">
        <v>337.94939999999991</v>
      </c>
      <c r="I148" s="81">
        <v>12835.325799999999</v>
      </c>
    </row>
    <row r="149" spans="1:9" ht="28.5" x14ac:dyDescent="0.25">
      <c r="A149" s="9" t="s">
        <v>190</v>
      </c>
      <c r="B149" s="17" t="s">
        <v>19</v>
      </c>
      <c r="C149" s="89" t="s">
        <v>191</v>
      </c>
      <c r="D149" s="46" t="s">
        <v>192</v>
      </c>
      <c r="E149" s="13">
        <v>9.3955000000000002</v>
      </c>
      <c r="F149" s="86" t="s">
        <v>193</v>
      </c>
      <c r="G149" s="104">
        <v>37.19</v>
      </c>
      <c r="H149" s="104">
        <v>55.1</v>
      </c>
      <c r="I149" s="81">
        <v>867.11069499999996</v>
      </c>
    </row>
    <row r="150" spans="1:9" x14ac:dyDescent="0.25">
      <c r="A150" s="194" t="s">
        <v>194</v>
      </c>
      <c r="B150" s="195"/>
      <c r="C150" s="195"/>
      <c r="D150" s="195"/>
      <c r="E150" s="195"/>
      <c r="F150" s="195"/>
      <c r="G150" s="195"/>
      <c r="H150" s="195"/>
      <c r="I150" s="85">
        <v>4394.0475999999999</v>
      </c>
    </row>
    <row r="151" spans="1:9" x14ac:dyDescent="0.25">
      <c r="A151" s="9" t="s">
        <v>195</v>
      </c>
      <c r="B151" s="17" t="s">
        <v>19</v>
      </c>
      <c r="C151" s="89" t="s">
        <v>196</v>
      </c>
      <c r="D151" s="46" t="s">
        <v>549</v>
      </c>
      <c r="E151" s="13">
        <v>1</v>
      </c>
      <c r="F151" s="86" t="s">
        <v>147</v>
      </c>
      <c r="G151" s="104">
        <v>1.98</v>
      </c>
      <c r="H151" s="104">
        <v>6.59</v>
      </c>
      <c r="I151" s="81">
        <v>8.57</v>
      </c>
    </row>
    <row r="152" spans="1:9" x14ac:dyDescent="0.25">
      <c r="A152" s="9" t="s">
        <v>197</v>
      </c>
      <c r="B152" s="17" t="s">
        <v>19</v>
      </c>
      <c r="C152" s="89" t="s">
        <v>198</v>
      </c>
      <c r="D152" s="46" t="s">
        <v>550</v>
      </c>
      <c r="E152" s="13">
        <v>13</v>
      </c>
      <c r="F152" s="86" t="s">
        <v>147</v>
      </c>
      <c r="G152" s="104">
        <v>4.24</v>
      </c>
      <c r="H152" s="104">
        <v>6.36</v>
      </c>
      <c r="I152" s="81">
        <v>137.80000000000001</v>
      </c>
    </row>
    <row r="153" spans="1:9" x14ac:dyDescent="0.25">
      <c r="A153" s="9" t="s">
        <v>199</v>
      </c>
      <c r="B153" s="17" t="s">
        <v>19</v>
      </c>
      <c r="C153" s="89" t="s">
        <v>200</v>
      </c>
      <c r="D153" s="46" t="s">
        <v>551</v>
      </c>
      <c r="E153" s="13">
        <v>11.850000000000001</v>
      </c>
      <c r="F153" s="86" t="s">
        <v>239</v>
      </c>
      <c r="G153" s="104">
        <v>3.49</v>
      </c>
      <c r="H153" s="104">
        <v>5.45</v>
      </c>
      <c r="I153" s="81">
        <v>105.93900000000002</v>
      </c>
    </row>
    <row r="154" spans="1:9" x14ac:dyDescent="0.25">
      <c r="A154" s="9" t="s">
        <v>201</v>
      </c>
      <c r="B154" s="17" t="s">
        <v>19</v>
      </c>
      <c r="C154" s="89" t="s">
        <v>202</v>
      </c>
      <c r="D154" s="46" t="s">
        <v>552</v>
      </c>
      <c r="E154" s="13">
        <v>5</v>
      </c>
      <c r="F154" s="86" t="s">
        <v>147</v>
      </c>
      <c r="G154" s="104">
        <v>1.71</v>
      </c>
      <c r="H154" s="104">
        <v>6.36</v>
      </c>
      <c r="I154" s="81">
        <v>40.35</v>
      </c>
    </row>
    <row r="155" spans="1:9" x14ac:dyDescent="0.25">
      <c r="A155" s="9" t="s">
        <v>203</v>
      </c>
      <c r="B155" s="17" t="s">
        <v>19</v>
      </c>
      <c r="C155" s="89" t="s">
        <v>204</v>
      </c>
      <c r="D155" s="46" t="s">
        <v>553</v>
      </c>
      <c r="E155" s="13">
        <v>40.33</v>
      </c>
      <c r="F155" s="86" t="s">
        <v>239</v>
      </c>
      <c r="G155" s="104">
        <v>6</v>
      </c>
      <c r="H155" s="104">
        <v>6.82</v>
      </c>
      <c r="I155" s="81">
        <v>517.03059999999994</v>
      </c>
    </row>
    <row r="156" spans="1:9" x14ac:dyDescent="0.25">
      <c r="A156" s="9" t="s">
        <v>205</v>
      </c>
      <c r="B156" s="17" t="s">
        <v>19</v>
      </c>
      <c r="C156" s="89" t="s">
        <v>206</v>
      </c>
      <c r="D156" s="46" t="s">
        <v>554</v>
      </c>
      <c r="E156" s="13">
        <v>14</v>
      </c>
      <c r="F156" s="86" t="s">
        <v>147</v>
      </c>
      <c r="G156" s="104">
        <v>2.2200000000000002</v>
      </c>
      <c r="H156" s="104">
        <v>3.18</v>
      </c>
      <c r="I156" s="81">
        <v>75.600000000000009</v>
      </c>
    </row>
    <row r="157" spans="1:9" x14ac:dyDescent="0.25">
      <c r="A157" s="9" t="s">
        <v>207</v>
      </c>
      <c r="B157" s="17" t="s">
        <v>19</v>
      </c>
      <c r="C157" s="89" t="s">
        <v>208</v>
      </c>
      <c r="D157" s="46" t="s">
        <v>555</v>
      </c>
      <c r="E157" s="13">
        <v>9</v>
      </c>
      <c r="F157" s="86" t="s">
        <v>147</v>
      </c>
      <c r="G157" s="104">
        <v>2.61</v>
      </c>
      <c r="H157" s="104">
        <v>6.36</v>
      </c>
      <c r="I157" s="81">
        <v>80.73</v>
      </c>
    </row>
    <row r="158" spans="1:9" x14ac:dyDescent="0.25">
      <c r="A158" s="9" t="s">
        <v>209</v>
      </c>
      <c r="B158" s="17" t="s">
        <v>19</v>
      </c>
      <c r="C158" s="89" t="s">
        <v>210</v>
      </c>
      <c r="D158" s="46" t="s">
        <v>211</v>
      </c>
      <c r="E158" s="13">
        <v>1</v>
      </c>
      <c r="F158" s="86" t="s">
        <v>147</v>
      </c>
      <c r="G158" s="104">
        <v>3.75</v>
      </c>
      <c r="H158" s="104">
        <v>6.59</v>
      </c>
      <c r="I158" s="81">
        <v>10.34</v>
      </c>
    </row>
    <row r="159" spans="1:9" x14ac:dyDescent="0.25">
      <c r="A159" s="9" t="s">
        <v>212</v>
      </c>
      <c r="B159" s="17" t="s">
        <v>19</v>
      </c>
      <c r="C159" s="89" t="s">
        <v>213</v>
      </c>
      <c r="D159" s="46" t="s">
        <v>556</v>
      </c>
      <c r="E159" s="13">
        <v>13</v>
      </c>
      <c r="F159" s="86" t="s">
        <v>147</v>
      </c>
      <c r="G159" s="104">
        <v>8.16</v>
      </c>
      <c r="H159" s="104">
        <v>5</v>
      </c>
      <c r="I159" s="81">
        <v>171.08</v>
      </c>
    </row>
    <row r="160" spans="1:9" x14ac:dyDescent="0.25">
      <c r="A160" s="9" t="s">
        <v>214</v>
      </c>
      <c r="B160" s="17" t="s">
        <v>19</v>
      </c>
      <c r="C160" s="89" t="s">
        <v>215</v>
      </c>
      <c r="D160" s="46" t="s">
        <v>557</v>
      </c>
      <c r="E160" s="13">
        <v>5</v>
      </c>
      <c r="F160" s="86" t="s">
        <v>147</v>
      </c>
      <c r="G160" s="104">
        <v>5.85</v>
      </c>
      <c r="H160" s="104">
        <v>9.08</v>
      </c>
      <c r="I160" s="81">
        <v>74.650000000000006</v>
      </c>
    </row>
    <row r="161" spans="1:9" x14ac:dyDescent="0.25">
      <c r="A161" s="9" t="s">
        <v>216</v>
      </c>
      <c r="B161" s="17" t="s">
        <v>19</v>
      </c>
      <c r="C161" s="89" t="s">
        <v>217</v>
      </c>
      <c r="D161" s="46" t="s">
        <v>558</v>
      </c>
      <c r="E161" s="13">
        <v>20</v>
      </c>
      <c r="F161" s="86" t="s">
        <v>147</v>
      </c>
      <c r="G161" s="104">
        <v>2.5</v>
      </c>
      <c r="H161" s="104">
        <v>6.36</v>
      </c>
      <c r="I161" s="81">
        <v>177.2</v>
      </c>
    </row>
    <row r="162" spans="1:9" x14ac:dyDescent="0.25">
      <c r="A162" s="9" t="s">
        <v>218</v>
      </c>
      <c r="B162" s="17" t="s">
        <v>19</v>
      </c>
      <c r="C162" s="89" t="s">
        <v>219</v>
      </c>
      <c r="D162" s="46" t="s">
        <v>559</v>
      </c>
      <c r="E162" s="13">
        <v>9</v>
      </c>
      <c r="F162" s="86" t="s">
        <v>147</v>
      </c>
      <c r="G162" s="104">
        <v>5.41</v>
      </c>
      <c r="H162" s="104">
        <v>10.220000000000001</v>
      </c>
      <c r="I162" s="81">
        <v>140.67000000000002</v>
      </c>
    </row>
    <row r="163" spans="1:9" x14ac:dyDescent="0.25">
      <c r="A163" s="9" t="s">
        <v>220</v>
      </c>
      <c r="B163" s="17" t="s">
        <v>19</v>
      </c>
      <c r="C163" s="89" t="s">
        <v>221</v>
      </c>
      <c r="D163" s="46" t="s">
        <v>560</v>
      </c>
      <c r="E163" s="13">
        <v>26</v>
      </c>
      <c r="F163" s="86" t="s">
        <v>147</v>
      </c>
      <c r="G163" s="104">
        <v>4.63</v>
      </c>
      <c r="H163" s="104">
        <v>5.22</v>
      </c>
      <c r="I163" s="81">
        <v>256.09999999999997</v>
      </c>
    </row>
    <row r="164" spans="1:9" x14ac:dyDescent="0.25">
      <c r="A164" s="9" t="s">
        <v>222</v>
      </c>
      <c r="B164" s="17" t="s">
        <v>19</v>
      </c>
      <c r="C164" s="89" t="s">
        <v>173</v>
      </c>
      <c r="D164" s="46" t="s">
        <v>539</v>
      </c>
      <c r="E164" s="13">
        <v>54.900000000000006</v>
      </c>
      <c r="F164" s="86" t="s">
        <v>239</v>
      </c>
      <c r="G164" s="104">
        <v>9.2200000000000006</v>
      </c>
      <c r="H164" s="104">
        <v>11.8</v>
      </c>
      <c r="I164" s="81">
        <v>1153.9980000000003</v>
      </c>
    </row>
    <row r="165" spans="1:9" x14ac:dyDescent="0.25">
      <c r="A165" s="9" t="s">
        <v>223</v>
      </c>
      <c r="B165" s="17" t="s">
        <v>19</v>
      </c>
      <c r="C165" s="89" t="s">
        <v>224</v>
      </c>
      <c r="D165" s="46" t="s">
        <v>561</v>
      </c>
      <c r="E165" s="13">
        <v>5</v>
      </c>
      <c r="F165" s="86" t="s">
        <v>147</v>
      </c>
      <c r="G165" s="104">
        <v>5.5</v>
      </c>
      <c r="H165" s="104">
        <v>8.17</v>
      </c>
      <c r="I165" s="81">
        <v>68.349999999999994</v>
      </c>
    </row>
    <row r="166" spans="1:9" x14ac:dyDescent="0.25">
      <c r="A166" s="9" t="s">
        <v>225</v>
      </c>
      <c r="B166" s="17" t="s">
        <v>19</v>
      </c>
      <c r="C166" s="89" t="s">
        <v>226</v>
      </c>
      <c r="D166" s="46" t="s">
        <v>562</v>
      </c>
      <c r="E166" s="13">
        <v>2</v>
      </c>
      <c r="F166" s="86" t="s">
        <v>147</v>
      </c>
      <c r="G166" s="104">
        <v>6.2</v>
      </c>
      <c r="H166" s="104">
        <v>10.220000000000001</v>
      </c>
      <c r="I166" s="81">
        <v>32.840000000000003</v>
      </c>
    </row>
    <row r="167" spans="1:9" x14ac:dyDescent="0.25">
      <c r="A167" s="9" t="s">
        <v>227</v>
      </c>
      <c r="B167" s="17" t="s">
        <v>19</v>
      </c>
      <c r="C167" s="89" t="s">
        <v>228</v>
      </c>
      <c r="D167" s="46" t="s">
        <v>563</v>
      </c>
      <c r="E167" s="13">
        <v>9</v>
      </c>
      <c r="F167" s="86" t="s">
        <v>147</v>
      </c>
      <c r="G167" s="104">
        <v>15</v>
      </c>
      <c r="H167" s="104">
        <v>10.45</v>
      </c>
      <c r="I167" s="81">
        <v>229.04999999999998</v>
      </c>
    </row>
    <row r="168" spans="1:9" x14ac:dyDescent="0.25">
      <c r="A168" s="9" t="s">
        <v>229</v>
      </c>
      <c r="B168" s="17" t="s">
        <v>19</v>
      </c>
      <c r="C168" s="89" t="s">
        <v>177</v>
      </c>
      <c r="D168" s="46" t="s">
        <v>541</v>
      </c>
      <c r="E168" s="13">
        <v>9</v>
      </c>
      <c r="F168" s="86" t="s">
        <v>147</v>
      </c>
      <c r="G168" s="104">
        <v>6.05</v>
      </c>
      <c r="H168" s="104">
        <v>10.220000000000001</v>
      </c>
      <c r="I168" s="81">
        <v>146.43</v>
      </c>
    </row>
    <row r="169" spans="1:9" ht="28.5" x14ac:dyDescent="0.25">
      <c r="A169" s="9" t="s">
        <v>230</v>
      </c>
      <c r="B169" s="17" t="s">
        <v>19</v>
      </c>
      <c r="C169" s="89" t="s">
        <v>231</v>
      </c>
      <c r="D169" s="46" t="s">
        <v>564</v>
      </c>
      <c r="E169" s="13">
        <v>3</v>
      </c>
      <c r="F169" s="86" t="s">
        <v>147</v>
      </c>
      <c r="G169" s="104">
        <v>238.24</v>
      </c>
      <c r="H169" s="104">
        <v>19.98</v>
      </c>
      <c r="I169" s="81">
        <v>774.66000000000008</v>
      </c>
    </row>
    <row r="170" spans="1:9" x14ac:dyDescent="0.25">
      <c r="A170" s="9" t="s">
        <v>232</v>
      </c>
      <c r="B170" s="17" t="s">
        <v>19</v>
      </c>
      <c r="C170" s="89" t="s">
        <v>233</v>
      </c>
      <c r="D170" s="46" t="s">
        <v>565</v>
      </c>
      <c r="E170" s="13">
        <v>13</v>
      </c>
      <c r="F170" s="86" t="s">
        <v>147</v>
      </c>
      <c r="G170" s="104">
        <v>13</v>
      </c>
      <c r="H170" s="104">
        <v>1.82</v>
      </c>
      <c r="I170" s="81">
        <v>192.66</v>
      </c>
    </row>
    <row r="171" spans="1:9" x14ac:dyDescent="0.25">
      <c r="A171" s="194" t="s">
        <v>234</v>
      </c>
      <c r="B171" s="195"/>
      <c r="C171" s="195"/>
      <c r="D171" s="195"/>
      <c r="E171" s="195"/>
      <c r="F171" s="195"/>
      <c r="G171" s="195"/>
      <c r="H171" s="195"/>
      <c r="I171" s="85">
        <v>3961.0922000000005</v>
      </c>
    </row>
    <row r="172" spans="1:9" ht="28.5" x14ac:dyDescent="0.25">
      <c r="A172" s="9" t="s">
        <v>235</v>
      </c>
      <c r="B172" s="17" t="s">
        <v>33</v>
      </c>
      <c r="C172" s="82">
        <v>71516</v>
      </c>
      <c r="D172" s="56" t="s">
        <v>566</v>
      </c>
      <c r="E172" s="13">
        <v>2</v>
      </c>
      <c r="F172" s="86" t="s">
        <v>236</v>
      </c>
      <c r="G172" s="196">
        <v>560</v>
      </c>
      <c r="H172" s="197"/>
      <c r="I172" s="105">
        <v>1120</v>
      </c>
    </row>
    <row r="173" spans="1:9" ht="28.5" x14ac:dyDescent="0.25">
      <c r="A173" s="9" t="s">
        <v>237</v>
      </c>
      <c r="B173" s="17" t="s">
        <v>33</v>
      </c>
      <c r="C173" s="82">
        <v>20975</v>
      </c>
      <c r="D173" s="56" t="s">
        <v>567</v>
      </c>
      <c r="E173" s="13">
        <v>2</v>
      </c>
      <c r="F173" s="86" t="s">
        <v>236</v>
      </c>
      <c r="G173" s="196">
        <v>10.1</v>
      </c>
      <c r="H173" s="197"/>
      <c r="I173" s="105">
        <v>20.2</v>
      </c>
    </row>
    <row r="174" spans="1:9" ht="28.5" x14ac:dyDescent="0.25">
      <c r="A174" s="9" t="s">
        <v>238</v>
      </c>
      <c r="B174" s="17" t="s">
        <v>33</v>
      </c>
      <c r="C174" s="82">
        <v>92335</v>
      </c>
      <c r="D174" s="56" t="s">
        <v>568</v>
      </c>
      <c r="E174" s="13">
        <v>23</v>
      </c>
      <c r="F174" s="86" t="s">
        <v>239</v>
      </c>
      <c r="G174" s="106">
        <v>45</v>
      </c>
      <c r="H174" s="106">
        <v>8.52</v>
      </c>
      <c r="I174" s="105">
        <v>1230.9599999999998</v>
      </c>
    </row>
    <row r="175" spans="1:9" ht="28.5" x14ac:dyDescent="0.25">
      <c r="A175" s="9" t="s">
        <v>240</v>
      </c>
      <c r="B175" s="17" t="s">
        <v>33</v>
      </c>
      <c r="C175" s="82">
        <v>92640</v>
      </c>
      <c r="D175" s="56" t="s">
        <v>569</v>
      </c>
      <c r="E175" s="13">
        <v>2</v>
      </c>
      <c r="F175" s="86" t="s">
        <v>236</v>
      </c>
      <c r="G175" s="106">
        <v>36.299999999999997</v>
      </c>
      <c r="H175" s="106">
        <v>41.35</v>
      </c>
      <c r="I175" s="105">
        <v>155.30000000000001</v>
      </c>
    </row>
    <row r="176" spans="1:9" ht="42.75" x14ac:dyDescent="0.25">
      <c r="A176" s="9" t="s">
        <v>241</v>
      </c>
      <c r="B176" s="17" t="s">
        <v>33</v>
      </c>
      <c r="C176" s="82">
        <v>92676</v>
      </c>
      <c r="D176" s="56" t="s">
        <v>570</v>
      </c>
      <c r="E176" s="13">
        <v>4</v>
      </c>
      <c r="F176" s="86" t="s">
        <v>236</v>
      </c>
      <c r="G176" s="106">
        <v>27.25</v>
      </c>
      <c r="H176" s="106">
        <v>17.440000000000001</v>
      </c>
      <c r="I176" s="105">
        <v>178.76</v>
      </c>
    </row>
    <row r="177" spans="1:9" ht="28.5" x14ac:dyDescent="0.25">
      <c r="A177" s="9" t="s">
        <v>242</v>
      </c>
      <c r="B177" s="17" t="s">
        <v>33</v>
      </c>
      <c r="C177" s="17">
        <v>85011</v>
      </c>
      <c r="D177" s="56" t="s">
        <v>571</v>
      </c>
      <c r="E177" s="13">
        <v>2</v>
      </c>
      <c r="F177" s="86" t="s">
        <v>236</v>
      </c>
      <c r="G177" s="107">
        <v>271.83609999999999</v>
      </c>
      <c r="H177" s="108">
        <v>117.94</v>
      </c>
      <c r="I177" s="105">
        <v>779.55219999999997</v>
      </c>
    </row>
    <row r="178" spans="1:9" ht="28.5" x14ac:dyDescent="0.25">
      <c r="A178" s="9" t="s">
        <v>243</v>
      </c>
      <c r="B178" s="17" t="s">
        <v>33</v>
      </c>
      <c r="C178" s="58">
        <v>92350</v>
      </c>
      <c r="D178" s="56" t="s">
        <v>572</v>
      </c>
      <c r="E178" s="13">
        <v>8</v>
      </c>
      <c r="F178" s="86" t="s">
        <v>147</v>
      </c>
      <c r="G178" s="109">
        <v>28.47</v>
      </c>
      <c r="H178" s="109">
        <v>31.07</v>
      </c>
      <c r="I178" s="105">
        <v>476.32</v>
      </c>
    </row>
    <row r="179" spans="1:9" x14ac:dyDescent="0.25">
      <c r="A179" s="194" t="s">
        <v>244</v>
      </c>
      <c r="B179" s="195"/>
      <c r="C179" s="195"/>
      <c r="D179" s="195"/>
      <c r="E179" s="195"/>
      <c r="F179" s="195"/>
      <c r="G179" s="195"/>
      <c r="H179" s="195"/>
      <c r="I179" s="85">
        <v>4034.2011399999992</v>
      </c>
    </row>
    <row r="180" spans="1:9" x14ac:dyDescent="0.25">
      <c r="A180" s="9" t="s">
        <v>245</v>
      </c>
      <c r="B180" s="17" t="s">
        <v>19</v>
      </c>
      <c r="C180" s="82" t="s">
        <v>246</v>
      </c>
      <c r="D180" s="56" t="s">
        <v>573</v>
      </c>
      <c r="E180" s="13">
        <v>177.45</v>
      </c>
      <c r="F180" s="86" t="s">
        <v>239</v>
      </c>
      <c r="G180" s="106">
        <v>2.17</v>
      </c>
      <c r="H180" s="106">
        <v>2.72</v>
      </c>
      <c r="I180" s="105">
        <v>867.73050000000001</v>
      </c>
    </row>
    <row r="181" spans="1:9" x14ac:dyDescent="0.25">
      <c r="A181" s="9" t="s">
        <v>247</v>
      </c>
      <c r="B181" s="17" t="s">
        <v>19</v>
      </c>
      <c r="C181" s="82" t="s">
        <v>248</v>
      </c>
      <c r="D181" s="56" t="s">
        <v>574</v>
      </c>
      <c r="E181" s="13">
        <v>32.22</v>
      </c>
      <c r="F181" s="86" t="s">
        <v>239</v>
      </c>
      <c r="G181" s="106">
        <v>10.15</v>
      </c>
      <c r="H181" s="106">
        <v>5.0599999999999996</v>
      </c>
      <c r="I181" s="105">
        <v>490.06620000000004</v>
      </c>
    </row>
    <row r="182" spans="1:9" x14ac:dyDescent="0.25">
      <c r="A182" s="9" t="s">
        <v>249</v>
      </c>
      <c r="B182" s="17" t="s">
        <v>19</v>
      </c>
      <c r="C182" s="82" t="s">
        <v>250</v>
      </c>
      <c r="D182" s="56" t="s">
        <v>575</v>
      </c>
      <c r="E182" s="13">
        <v>34</v>
      </c>
      <c r="F182" s="86" t="s">
        <v>147</v>
      </c>
      <c r="G182" s="106">
        <v>0.93</v>
      </c>
      <c r="H182" s="106">
        <v>4.3099999999999996</v>
      </c>
      <c r="I182" s="105">
        <v>178.15999999999997</v>
      </c>
    </row>
    <row r="183" spans="1:9" x14ac:dyDescent="0.25">
      <c r="A183" s="9" t="s">
        <v>251</v>
      </c>
      <c r="B183" s="17" t="s">
        <v>19</v>
      </c>
      <c r="C183" s="82" t="s">
        <v>252</v>
      </c>
      <c r="D183" s="56" t="s">
        <v>576</v>
      </c>
      <c r="E183" s="13">
        <v>5</v>
      </c>
      <c r="F183" s="86" t="s">
        <v>147</v>
      </c>
      <c r="G183" s="106">
        <v>7.62</v>
      </c>
      <c r="H183" s="106">
        <v>6.82</v>
      </c>
      <c r="I183" s="105">
        <v>72.2</v>
      </c>
    </row>
    <row r="184" spans="1:9" x14ac:dyDescent="0.25">
      <c r="A184" s="9" t="s">
        <v>253</v>
      </c>
      <c r="B184" s="17" t="s">
        <v>19</v>
      </c>
      <c r="C184" s="82" t="s">
        <v>254</v>
      </c>
      <c r="D184" s="56" t="s">
        <v>577</v>
      </c>
      <c r="E184" s="13">
        <v>4</v>
      </c>
      <c r="F184" s="86" t="s">
        <v>147</v>
      </c>
      <c r="G184" s="106">
        <v>7.15</v>
      </c>
      <c r="H184" s="106">
        <v>6.82</v>
      </c>
      <c r="I184" s="105">
        <v>55.88</v>
      </c>
    </row>
    <row r="185" spans="1:9" x14ac:dyDescent="0.25">
      <c r="A185" s="9" t="s">
        <v>255</v>
      </c>
      <c r="B185" s="17" t="s">
        <v>19</v>
      </c>
      <c r="C185" s="82" t="s">
        <v>256</v>
      </c>
      <c r="D185" s="56" t="s">
        <v>578</v>
      </c>
      <c r="E185" s="13">
        <v>1</v>
      </c>
      <c r="F185" s="86" t="s">
        <v>147</v>
      </c>
      <c r="G185" s="106">
        <v>0.9</v>
      </c>
      <c r="H185" s="106">
        <v>4.09</v>
      </c>
      <c r="I185" s="105">
        <v>4.99</v>
      </c>
    </row>
    <row r="186" spans="1:9" x14ac:dyDescent="0.25">
      <c r="A186" s="9" t="s">
        <v>257</v>
      </c>
      <c r="B186" s="17" t="s">
        <v>19</v>
      </c>
      <c r="C186" s="82" t="s">
        <v>258</v>
      </c>
      <c r="D186" s="56" t="s">
        <v>579</v>
      </c>
      <c r="E186" s="13">
        <v>84</v>
      </c>
      <c r="F186" s="86" t="s">
        <v>147</v>
      </c>
      <c r="G186" s="106">
        <v>0.62</v>
      </c>
      <c r="H186" s="106">
        <v>4.09</v>
      </c>
      <c r="I186" s="105">
        <v>395.64</v>
      </c>
    </row>
    <row r="187" spans="1:9" x14ac:dyDescent="0.25">
      <c r="A187" s="9" t="s">
        <v>259</v>
      </c>
      <c r="B187" s="17" t="s">
        <v>19</v>
      </c>
      <c r="C187" s="82" t="s">
        <v>260</v>
      </c>
      <c r="D187" s="56" t="s">
        <v>580</v>
      </c>
      <c r="E187" s="13">
        <v>8</v>
      </c>
      <c r="F187" s="86" t="s">
        <v>147</v>
      </c>
      <c r="G187" s="106">
        <v>3.38</v>
      </c>
      <c r="H187" s="106">
        <v>3.18</v>
      </c>
      <c r="I187" s="105">
        <v>52.480000000000004</v>
      </c>
    </row>
    <row r="188" spans="1:9" x14ac:dyDescent="0.25">
      <c r="A188" s="9" t="s">
        <v>261</v>
      </c>
      <c r="B188" s="17" t="s">
        <v>19</v>
      </c>
      <c r="C188" s="82" t="s">
        <v>262</v>
      </c>
      <c r="D188" s="56" t="s">
        <v>581</v>
      </c>
      <c r="E188" s="13">
        <v>15</v>
      </c>
      <c r="F188" s="86" t="s">
        <v>147</v>
      </c>
      <c r="G188" s="106">
        <v>0.65</v>
      </c>
      <c r="H188" s="106">
        <v>2.0499999999999998</v>
      </c>
      <c r="I188" s="105">
        <v>40.499999999999993</v>
      </c>
    </row>
    <row r="189" spans="1:9" x14ac:dyDescent="0.25">
      <c r="A189" s="9" t="s">
        <v>263</v>
      </c>
      <c r="B189" s="17" t="s">
        <v>19</v>
      </c>
      <c r="C189" s="82" t="s">
        <v>264</v>
      </c>
      <c r="D189" s="56" t="s">
        <v>582</v>
      </c>
      <c r="E189" s="13">
        <v>1</v>
      </c>
      <c r="F189" s="86" t="s">
        <v>147</v>
      </c>
      <c r="G189" s="106">
        <v>3.31</v>
      </c>
      <c r="H189" s="106">
        <v>3.18</v>
      </c>
      <c r="I189" s="105">
        <v>6.49</v>
      </c>
    </row>
    <row r="190" spans="1:9" x14ac:dyDescent="0.25">
      <c r="A190" s="9" t="s">
        <v>265</v>
      </c>
      <c r="B190" s="17" t="s">
        <v>19</v>
      </c>
      <c r="C190" s="82" t="s">
        <v>266</v>
      </c>
      <c r="D190" s="56" t="s">
        <v>583</v>
      </c>
      <c r="E190" s="13">
        <v>13</v>
      </c>
      <c r="F190" s="86" t="s">
        <v>147</v>
      </c>
      <c r="G190" s="106">
        <v>13.27</v>
      </c>
      <c r="H190" s="106">
        <v>12.26</v>
      </c>
      <c r="I190" s="105">
        <v>331.89</v>
      </c>
    </row>
    <row r="191" spans="1:9" x14ac:dyDescent="0.25">
      <c r="A191" s="9" t="s">
        <v>267</v>
      </c>
      <c r="B191" s="17" t="s">
        <v>19</v>
      </c>
      <c r="C191" s="82" t="s">
        <v>268</v>
      </c>
      <c r="D191" s="56" t="s">
        <v>584</v>
      </c>
      <c r="E191" s="13">
        <v>4</v>
      </c>
      <c r="F191" s="86" t="s">
        <v>147</v>
      </c>
      <c r="G191" s="106">
        <v>30.293199999999999</v>
      </c>
      <c r="H191" s="106">
        <v>13.85</v>
      </c>
      <c r="I191" s="105">
        <v>176.5728</v>
      </c>
    </row>
    <row r="192" spans="1:9" x14ac:dyDescent="0.25">
      <c r="A192" s="9" t="s">
        <v>269</v>
      </c>
      <c r="B192" s="17" t="s">
        <v>19</v>
      </c>
      <c r="C192" s="82" t="s">
        <v>270</v>
      </c>
      <c r="D192" s="56" t="s">
        <v>585</v>
      </c>
      <c r="E192" s="13">
        <v>1</v>
      </c>
      <c r="F192" s="86" t="s">
        <v>147</v>
      </c>
      <c r="G192" s="110">
        <v>18.39</v>
      </c>
      <c r="H192" s="106">
        <v>9.08</v>
      </c>
      <c r="I192" s="105">
        <v>27.47</v>
      </c>
    </row>
    <row r="193" spans="1:9" x14ac:dyDescent="0.25">
      <c r="A193" s="9" t="s">
        <v>271</v>
      </c>
      <c r="B193" s="17" t="s">
        <v>19</v>
      </c>
      <c r="C193" s="111" t="s">
        <v>272</v>
      </c>
      <c r="D193" s="56" t="s">
        <v>586</v>
      </c>
      <c r="E193" s="13">
        <v>29.439999999999998</v>
      </c>
      <c r="F193" s="86" t="s">
        <v>239</v>
      </c>
      <c r="G193" s="112">
        <v>6.85</v>
      </c>
      <c r="H193" s="106">
        <v>2.93</v>
      </c>
      <c r="I193" s="113">
        <v>287.92319999999995</v>
      </c>
    </row>
    <row r="194" spans="1:9" x14ac:dyDescent="0.25">
      <c r="A194" s="9" t="s">
        <v>273</v>
      </c>
      <c r="B194" s="17" t="s">
        <v>19</v>
      </c>
      <c r="C194" s="111" t="s">
        <v>274</v>
      </c>
      <c r="D194" s="56" t="s">
        <v>587</v>
      </c>
      <c r="E194" s="13">
        <v>5</v>
      </c>
      <c r="F194" s="86" t="s">
        <v>147</v>
      </c>
      <c r="G194" s="112">
        <v>1.81</v>
      </c>
      <c r="H194" s="106">
        <v>4.0860000000000003</v>
      </c>
      <c r="I194" s="113">
        <v>29.480000000000004</v>
      </c>
    </row>
    <row r="195" spans="1:9" x14ac:dyDescent="0.25">
      <c r="A195" s="9" t="s">
        <v>275</v>
      </c>
      <c r="B195" s="17" t="s">
        <v>19</v>
      </c>
      <c r="C195" s="111" t="s">
        <v>276</v>
      </c>
      <c r="D195" s="56" t="s">
        <v>588</v>
      </c>
      <c r="E195" s="13">
        <v>1</v>
      </c>
      <c r="F195" s="86" t="s">
        <v>147</v>
      </c>
      <c r="G195" s="112">
        <v>3.94</v>
      </c>
      <c r="H195" s="106">
        <v>4.3129999999999997</v>
      </c>
      <c r="I195" s="113">
        <v>8.2530000000000001</v>
      </c>
    </row>
    <row r="196" spans="1:9" x14ac:dyDescent="0.25">
      <c r="A196" s="9" t="s">
        <v>277</v>
      </c>
      <c r="B196" s="17" t="s">
        <v>19</v>
      </c>
      <c r="C196" s="111" t="s">
        <v>278</v>
      </c>
      <c r="D196" s="56" t="s">
        <v>589</v>
      </c>
      <c r="E196" s="13">
        <v>1</v>
      </c>
      <c r="F196" s="86" t="s">
        <v>147</v>
      </c>
      <c r="G196" s="112">
        <v>103.87</v>
      </c>
      <c r="H196" s="106">
        <v>9.08</v>
      </c>
      <c r="I196" s="113">
        <v>112.95</v>
      </c>
    </row>
    <row r="197" spans="1:9" x14ac:dyDescent="0.25">
      <c r="A197" s="9" t="s">
        <v>279</v>
      </c>
      <c r="B197" s="17" t="s">
        <v>19</v>
      </c>
      <c r="C197" s="111" t="s">
        <v>280</v>
      </c>
      <c r="D197" s="56" t="s">
        <v>590</v>
      </c>
      <c r="E197" s="13">
        <v>1</v>
      </c>
      <c r="F197" s="86" t="s">
        <v>147</v>
      </c>
      <c r="G197" s="112">
        <v>13.84</v>
      </c>
      <c r="H197" s="106">
        <v>2.0430000000000001</v>
      </c>
      <c r="I197" s="113">
        <v>15.882999999999999</v>
      </c>
    </row>
    <row r="198" spans="1:9" x14ac:dyDescent="0.25">
      <c r="A198" s="9" t="s">
        <v>281</v>
      </c>
      <c r="B198" s="17" t="s">
        <v>19</v>
      </c>
      <c r="C198" s="111" t="s">
        <v>282</v>
      </c>
      <c r="D198" s="56" t="s">
        <v>591</v>
      </c>
      <c r="E198" s="13">
        <v>3</v>
      </c>
      <c r="F198" s="86" t="s">
        <v>147</v>
      </c>
      <c r="G198" s="112">
        <v>101.7128</v>
      </c>
      <c r="H198" s="106">
        <v>19.295000000000002</v>
      </c>
      <c r="I198" s="113">
        <v>363.02340000000004</v>
      </c>
    </row>
    <row r="199" spans="1:9" x14ac:dyDescent="0.25">
      <c r="A199" s="9" t="s">
        <v>283</v>
      </c>
      <c r="B199" s="17" t="s">
        <v>19</v>
      </c>
      <c r="C199" s="114" t="s">
        <v>284</v>
      </c>
      <c r="D199" s="56" t="s">
        <v>592</v>
      </c>
      <c r="E199" s="13">
        <v>1</v>
      </c>
      <c r="F199" s="86" t="s">
        <v>147</v>
      </c>
      <c r="G199" s="115">
        <v>24.638400000000001</v>
      </c>
      <c r="H199" s="116">
        <v>4.54</v>
      </c>
      <c r="I199" s="57">
        <v>29.1784</v>
      </c>
    </row>
    <row r="200" spans="1:9" x14ac:dyDescent="0.25">
      <c r="A200" s="9" t="s">
        <v>285</v>
      </c>
      <c r="B200" s="17" t="s">
        <v>19</v>
      </c>
      <c r="C200" s="114" t="s">
        <v>286</v>
      </c>
      <c r="D200" s="56" t="s">
        <v>593</v>
      </c>
      <c r="E200" s="13">
        <v>1</v>
      </c>
      <c r="F200" s="86" t="s">
        <v>147</v>
      </c>
      <c r="G200" s="115">
        <v>132.11323999999999</v>
      </c>
      <c r="H200" s="116">
        <v>80.641999999999996</v>
      </c>
      <c r="I200" s="57">
        <v>212.75523999999999</v>
      </c>
    </row>
    <row r="201" spans="1:9" x14ac:dyDescent="0.25">
      <c r="A201" s="9" t="s">
        <v>287</v>
      </c>
      <c r="B201" s="17" t="s">
        <v>19</v>
      </c>
      <c r="C201" s="114" t="s">
        <v>288</v>
      </c>
      <c r="D201" s="56" t="s">
        <v>594</v>
      </c>
      <c r="E201" s="13">
        <v>1</v>
      </c>
      <c r="F201" s="86" t="s">
        <v>147</v>
      </c>
      <c r="G201" s="115">
        <v>72.671999999999997</v>
      </c>
      <c r="H201" s="116">
        <v>11.35</v>
      </c>
      <c r="I201" s="57">
        <v>84.021999999999991</v>
      </c>
    </row>
    <row r="202" spans="1:9" x14ac:dyDescent="0.25">
      <c r="A202" s="9" t="s">
        <v>289</v>
      </c>
      <c r="B202" s="17" t="s">
        <v>19</v>
      </c>
      <c r="C202" s="114" t="s">
        <v>290</v>
      </c>
      <c r="D202" s="56" t="s">
        <v>595</v>
      </c>
      <c r="E202" s="13">
        <v>29</v>
      </c>
      <c r="F202" s="86" t="s">
        <v>147</v>
      </c>
      <c r="G202" s="115">
        <v>3.9868000000000001</v>
      </c>
      <c r="H202" s="116">
        <v>2.5878000000000001</v>
      </c>
      <c r="I202" s="57">
        <v>190.6634</v>
      </c>
    </row>
    <row r="203" spans="1:9" x14ac:dyDescent="0.25">
      <c r="A203" s="180"/>
      <c r="B203" s="181"/>
      <c r="C203" s="181"/>
      <c r="D203" s="181"/>
      <c r="E203" s="181"/>
      <c r="F203" s="181"/>
      <c r="G203" s="181"/>
      <c r="H203" s="181"/>
      <c r="I203" s="182"/>
    </row>
    <row r="204" spans="1:9" ht="16.5" x14ac:dyDescent="0.25">
      <c r="A204" s="175" t="s">
        <v>291</v>
      </c>
      <c r="B204" s="176"/>
      <c r="C204" s="176"/>
      <c r="D204" s="176"/>
      <c r="E204" s="176"/>
      <c r="F204" s="176"/>
      <c r="G204" s="176"/>
      <c r="H204" s="176"/>
      <c r="I204" s="7">
        <v>48455.371054999996</v>
      </c>
    </row>
    <row r="205" spans="1:9" x14ac:dyDescent="0.25">
      <c r="A205" s="8">
        <v>8</v>
      </c>
      <c r="B205" s="177" t="s">
        <v>292</v>
      </c>
      <c r="C205" s="178"/>
      <c r="D205" s="178"/>
      <c r="E205" s="178"/>
      <c r="F205" s="178"/>
      <c r="G205" s="178"/>
      <c r="H205" s="178"/>
      <c r="I205" s="179"/>
    </row>
    <row r="206" spans="1:9" x14ac:dyDescent="0.25">
      <c r="A206" s="9" t="s">
        <v>293</v>
      </c>
      <c r="B206" s="17" t="s">
        <v>19</v>
      </c>
      <c r="C206" s="33">
        <v>100160</v>
      </c>
      <c r="D206" s="56" t="s">
        <v>596</v>
      </c>
      <c r="E206" s="13">
        <v>1286.7915</v>
      </c>
      <c r="F206" s="86" t="s">
        <v>193</v>
      </c>
      <c r="G206" s="107">
        <v>12.55</v>
      </c>
      <c r="H206" s="107">
        <v>17.82</v>
      </c>
      <c r="I206" s="91">
        <v>39079.857855000002</v>
      </c>
    </row>
    <row r="207" spans="1:9" ht="28.5" x14ac:dyDescent="0.25">
      <c r="A207" s="9" t="s">
        <v>294</v>
      </c>
      <c r="B207" s="17" t="s">
        <v>33</v>
      </c>
      <c r="C207" s="33">
        <v>96358</v>
      </c>
      <c r="D207" s="56" t="s">
        <v>597</v>
      </c>
      <c r="E207" s="13">
        <v>33.119999999999997</v>
      </c>
      <c r="F207" s="86" t="s">
        <v>193</v>
      </c>
      <c r="G207" s="107">
        <v>57.76</v>
      </c>
      <c r="H207" s="107">
        <v>11.93</v>
      </c>
      <c r="I207" s="91">
        <v>2308.1327999999999</v>
      </c>
    </row>
    <row r="208" spans="1:9" ht="28.5" x14ac:dyDescent="0.25">
      <c r="A208" s="9" t="s">
        <v>295</v>
      </c>
      <c r="B208" s="17" t="s">
        <v>33</v>
      </c>
      <c r="C208" s="33">
        <v>96359</v>
      </c>
      <c r="D208" s="56" t="s">
        <v>598</v>
      </c>
      <c r="E208" s="13">
        <v>75.72399999999999</v>
      </c>
      <c r="F208" s="86" t="s">
        <v>193</v>
      </c>
      <c r="G208" s="107">
        <v>62.9</v>
      </c>
      <c r="H208" s="107">
        <v>13.75</v>
      </c>
      <c r="I208" s="91">
        <v>5804.2446</v>
      </c>
    </row>
    <row r="209" spans="1:9" x14ac:dyDescent="0.25">
      <c r="A209" s="9" t="s">
        <v>296</v>
      </c>
      <c r="B209" s="17" t="s">
        <v>19</v>
      </c>
      <c r="C209" s="33" t="s">
        <v>297</v>
      </c>
      <c r="D209" s="56" t="s">
        <v>599</v>
      </c>
      <c r="E209" s="13">
        <v>12.62</v>
      </c>
      <c r="F209" s="86" t="s">
        <v>41</v>
      </c>
      <c r="G209" s="117">
        <v>100</v>
      </c>
      <c r="H209" s="117">
        <v>0.09</v>
      </c>
      <c r="I209" s="91">
        <v>1263.1358</v>
      </c>
    </row>
    <row r="210" spans="1:9" x14ac:dyDescent="0.25">
      <c r="A210" s="180"/>
      <c r="B210" s="181"/>
      <c r="C210" s="181"/>
      <c r="D210" s="181"/>
      <c r="E210" s="181"/>
      <c r="F210" s="181"/>
      <c r="G210" s="181"/>
      <c r="H210" s="181"/>
      <c r="I210" s="182">
        <f t="shared" ref="I210:I229" si="0">(G210+H210)*E210</f>
        <v>0</v>
      </c>
    </row>
    <row r="211" spans="1:9" ht="16.5" x14ac:dyDescent="0.25">
      <c r="A211" s="175" t="s">
        <v>298</v>
      </c>
      <c r="B211" s="176"/>
      <c r="C211" s="176"/>
      <c r="D211" s="176"/>
      <c r="E211" s="176"/>
      <c r="F211" s="176"/>
      <c r="G211" s="176"/>
      <c r="H211" s="176"/>
      <c r="I211" s="7">
        <v>25220.593611999993</v>
      </c>
    </row>
    <row r="212" spans="1:9" x14ac:dyDescent="0.25">
      <c r="A212" s="8">
        <v>9</v>
      </c>
      <c r="B212" s="177" t="s">
        <v>299</v>
      </c>
      <c r="C212" s="178"/>
      <c r="D212" s="178"/>
      <c r="E212" s="178"/>
      <c r="F212" s="178"/>
      <c r="G212" s="178"/>
      <c r="H212" s="178"/>
      <c r="I212" s="179"/>
    </row>
    <row r="213" spans="1:9" x14ac:dyDescent="0.25">
      <c r="A213" s="9" t="s">
        <v>300</v>
      </c>
      <c r="B213" s="17" t="s">
        <v>19</v>
      </c>
      <c r="C213" s="33" t="s">
        <v>301</v>
      </c>
      <c r="D213" s="56" t="s">
        <v>600</v>
      </c>
      <c r="E213" s="13">
        <v>497.29219999999987</v>
      </c>
      <c r="F213" s="86" t="s">
        <v>147</v>
      </c>
      <c r="G213" s="117">
        <v>7.05</v>
      </c>
      <c r="H213" s="117">
        <v>13.85</v>
      </c>
      <c r="I213" s="91">
        <v>10393.406979999996</v>
      </c>
    </row>
    <row r="214" spans="1:9" x14ac:dyDescent="0.25">
      <c r="A214" s="9" t="s">
        <v>302</v>
      </c>
      <c r="B214" s="17" t="s">
        <v>19</v>
      </c>
      <c r="C214" s="118">
        <v>121001</v>
      </c>
      <c r="D214" s="56" t="s">
        <v>601</v>
      </c>
      <c r="E214" s="13">
        <v>27.299999999999997</v>
      </c>
      <c r="F214" s="86" t="s">
        <v>147</v>
      </c>
      <c r="G214" s="107">
        <v>7.64</v>
      </c>
      <c r="H214" s="107">
        <v>1.61</v>
      </c>
      <c r="I214" s="105">
        <v>252.52499999999998</v>
      </c>
    </row>
    <row r="215" spans="1:9" x14ac:dyDescent="0.25">
      <c r="A215" s="9" t="s">
        <v>303</v>
      </c>
      <c r="B215" s="17" t="s">
        <v>19</v>
      </c>
      <c r="C215" s="118">
        <v>121101</v>
      </c>
      <c r="D215" s="56" t="s">
        <v>602</v>
      </c>
      <c r="E215" s="13">
        <v>267.435</v>
      </c>
      <c r="F215" s="86" t="s">
        <v>147</v>
      </c>
      <c r="G215" s="107">
        <v>7.64</v>
      </c>
      <c r="H215" s="107">
        <v>1.67</v>
      </c>
      <c r="I215" s="105">
        <v>2489.8198499999999</v>
      </c>
    </row>
    <row r="216" spans="1:9" x14ac:dyDescent="0.25">
      <c r="A216" s="9" t="s">
        <v>304</v>
      </c>
      <c r="B216" s="17" t="s">
        <v>19</v>
      </c>
      <c r="C216" s="17">
        <v>1542</v>
      </c>
      <c r="D216" s="56" t="s">
        <v>603</v>
      </c>
      <c r="E216" s="13">
        <v>154.93019999999999</v>
      </c>
      <c r="F216" s="86" t="s">
        <v>147</v>
      </c>
      <c r="G216" s="107">
        <v>46.39</v>
      </c>
      <c r="H216" s="107">
        <v>0</v>
      </c>
      <c r="I216" s="105">
        <v>7187.2119779999994</v>
      </c>
    </row>
    <row r="217" spans="1:9" x14ac:dyDescent="0.25">
      <c r="A217" s="9" t="s">
        <v>305</v>
      </c>
      <c r="B217" s="17" t="s">
        <v>19</v>
      </c>
      <c r="C217" s="17">
        <v>120206</v>
      </c>
      <c r="D217" s="56" t="s">
        <v>604</v>
      </c>
      <c r="E217" s="13">
        <v>154.93019999999999</v>
      </c>
      <c r="F217" s="86" t="s">
        <v>147</v>
      </c>
      <c r="G217" s="107">
        <v>14.79</v>
      </c>
      <c r="H217" s="107">
        <v>13.23</v>
      </c>
      <c r="I217" s="105">
        <v>4341.1442039999993</v>
      </c>
    </row>
    <row r="218" spans="1:9" x14ac:dyDescent="0.25">
      <c r="A218" s="9" t="s">
        <v>306</v>
      </c>
      <c r="B218" s="17" t="s">
        <v>19</v>
      </c>
      <c r="C218" s="33" t="s">
        <v>307</v>
      </c>
      <c r="D218" s="56" t="s">
        <v>605</v>
      </c>
      <c r="E218" s="13">
        <v>25.68</v>
      </c>
      <c r="F218" s="86" t="s">
        <v>147</v>
      </c>
      <c r="G218" s="107">
        <v>21.67</v>
      </c>
      <c r="H218" s="107">
        <v>0</v>
      </c>
      <c r="I218" s="105">
        <v>556.48560000000009</v>
      </c>
    </row>
    <row r="219" spans="1:9" x14ac:dyDescent="0.25">
      <c r="A219" s="180"/>
      <c r="B219" s="181"/>
      <c r="C219" s="181"/>
      <c r="D219" s="181"/>
      <c r="E219" s="181"/>
      <c r="F219" s="181"/>
      <c r="G219" s="181"/>
      <c r="H219" s="181"/>
      <c r="I219" s="182">
        <f t="shared" si="0"/>
        <v>0</v>
      </c>
    </row>
    <row r="220" spans="1:9" ht="16.5" x14ac:dyDescent="0.25">
      <c r="A220" s="175" t="s">
        <v>308</v>
      </c>
      <c r="B220" s="176"/>
      <c r="C220" s="176"/>
      <c r="D220" s="176"/>
      <c r="E220" s="176"/>
      <c r="F220" s="176"/>
      <c r="G220" s="176"/>
      <c r="H220" s="176"/>
      <c r="I220" s="7">
        <v>3461.4999999999995</v>
      </c>
    </row>
    <row r="221" spans="1:9" x14ac:dyDescent="0.25">
      <c r="A221" s="8">
        <v>10</v>
      </c>
      <c r="B221" s="177" t="s">
        <v>309</v>
      </c>
      <c r="C221" s="178"/>
      <c r="D221" s="178"/>
      <c r="E221" s="178"/>
      <c r="F221" s="178"/>
      <c r="G221" s="178"/>
      <c r="H221" s="178"/>
      <c r="I221" s="179"/>
    </row>
    <row r="222" spans="1:9" x14ac:dyDescent="0.25">
      <c r="A222" s="9" t="s">
        <v>310</v>
      </c>
      <c r="B222" s="192" t="s">
        <v>152</v>
      </c>
      <c r="C222" s="193"/>
      <c r="D222" s="56" t="s">
        <v>606</v>
      </c>
      <c r="E222" s="13">
        <v>30.099999999999998</v>
      </c>
      <c r="F222" s="86" t="s">
        <v>239</v>
      </c>
      <c r="G222" s="117">
        <v>115</v>
      </c>
      <c r="H222" s="117">
        <v>0</v>
      </c>
      <c r="I222" s="91">
        <v>3461.4999999999995</v>
      </c>
    </row>
    <row r="223" spans="1:9" x14ac:dyDescent="0.25">
      <c r="A223" s="180"/>
      <c r="B223" s="181"/>
      <c r="C223" s="181"/>
      <c r="D223" s="181"/>
      <c r="E223" s="181"/>
      <c r="F223" s="181"/>
      <c r="G223" s="181"/>
      <c r="H223" s="181"/>
      <c r="I223" s="182">
        <f t="shared" si="0"/>
        <v>0</v>
      </c>
    </row>
    <row r="224" spans="1:9" ht="16.5" x14ac:dyDescent="0.25">
      <c r="A224" s="175" t="s">
        <v>311</v>
      </c>
      <c r="B224" s="176"/>
      <c r="C224" s="176"/>
      <c r="D224" s="176"/>
      <c r="E224" s="176"/>
      <c r="F224" s="176"/>
      <c r="G224" s="176"/>
      <c r="H224" s="176"/>
      <c r="I224" s="7">
        <v>21325.337899999999</v>
      </c>
    </row>
    <row r="225" spans="1:9" x14ac:dyDescent="0.25">
      <c r="A225" s="8">
        <v>11</v>
      </c>
      <c r="B225" s="177" t="s">
        <v>312</v>
      </c>
      <c r="C225" s="178"/>
      <c r="D225" s="178"/>
      <c r="E225" s="178"/>
      <c r="F225" s="178"/>
      <c r="G225" s="178"/>
      <c r="H225" s="178"/>
      <c r="I225" s="179"/>
    </row>
    <row r="226" spans="1:9" ht="28.5" x14ac:dyDescent="0.25">
      <c r="A226" s="9" t="s">
        <v>313</v>
      </c>
      <c r="B226" s="17" t="s">
        <v>19</v>
      </c>
      <c r="C226" s="33">
        <v>150204</v>
      </c>
      <c r="D226" s="56" t="s">
        <v>607</v>
      </c>
      <c r="E226" s="13">
        <v>1715.0881999999999</v>
      </c>
      <c r="F226" s="86" t="s">
        <v>459</v>
      </c>
      <c r="G226" s="117">
        <v>9.5</v>
      </c>
      <c r="H226" s="117">
        <v>0</v>
      </c>
      <c r="I226" s="91">
        <v>16293.337899999999</v>
      </c>
    </row>
    <row r="227" spans="1:9" x14ac:dyDescent="0.25">
      <c r="A227" s="9" t="s">
        <v>314</v>
      </c>
      <c r="B227" s="17" t="s">
        <v>19</v>
      </c>
      <c r="C227" s="33" t="s">
        <v>315</v>
      </c>
      <c r="D227" s="56" t="s">
        <v>608</v>
      </c>
      <c r="E227" s="13">
        <v>160</v>
      </c>
      <c r="F227" s="86" t="s">
        <v>609</v>
      </c>
      <c r="G227" s="117">
        <v>0</v>
      </c>
      <c r="H227" s="117">
        <v>13.95</v>
      </c>
      <c r="I227" s="91">
        <v>2232</v>
      </c>
    </row>
    <row r="228" spans="1:9" x14ac:dyDescent="0.25">
      <c r="A228" s="9" t="s">
        <v>316</v>
      </c>
      <c r="B228" s="17" t="s">
        <v>19</v>
      </c>
      <c r="C228" s="33" t="s">
        <v>317</v>
      </c>
      <c r="D228" s="56" t="s">
        <v>610</v>
      </c>
      <c r="E228" s="13">
        <v>320</v>
      </c>
      <c r="F228" s="86" t="s">
        <v>609</v>
      </c>
      <c r="G228" s="117">
        <v>0</v>
      </c>
      <c r="H228" s="117">
        <v>8.75</v>
      </c>
      <c r="I228" s="91">
        <v>2800</v>
      </c>
    </row>
    <row r="229" spans="1:9" x14ac:dyDescent="0.25">
      <c r="A229" s="180"/>
      <c r="B229" s="181"/>
      <c r="C229" s="181"/>
      <c r="D229" s="181"/>
      <c r="E229" s="181"/>
      <c r="F229" s="181"/>
      <c r="G229" s="181"/>
      <c r="H229" s="181"/>
      <c r="I229" s="182">
        <f t="shared" si="0"/>
        <v>0</v>
      </c>
    </row>
    <row r="230" spans="1:9" ht="16.5" x14ac:dyDescent="0.25">
      <c r="A230" s="175" t="s">
        <v>318</v>
      </c>
      <c r="B230" s="176"/>
      <c r="C230" s="176"/>
      <c r="D230" s="176"/>
      <c r="E230" s="176"/>
      <c r="F230" s="176"/>
      <c r="G230" s="176"/>
      <c r="H230" s="176"/>
      <c r="I230" s="7">
        <v>10720.139391999999</v>
      </c>
    </row>
    <row r="231" spans="1:9" x14ac:dyDescent="0.25">
      <c r="A231" s="8">
        <v>12</v>
      </c>
      <c r="B231" s="177" t="s">
        <v>319</v>
      </c>
      <c r="C231" s="178"/>
      <c r="D231" s="178"/>
      <c r="E231" s="178"/>
      <c r="F231" s="178"/>
      <c r="G231" s="178"/>
      <c r="H231" s="178"/>
      <c r="I231" s="179"/>
    </row>
    <row r="232" spans="1:9" x14ac:dyDescent="0.25">
      <c r="A232" s="9" t="s">
        <v>320</v>
      </c>
      <c r="B232" s="17" t="s">
        <v>19</v>
      </c>
      <c r="C232" s="61">
        <v>160501</v>
      </c>
      <c r="D232" s="56" t="s">
        <v>611</v>
      </c>
      <c r="E232" s="13">
        <v>84.834099999999992</v>
      </c>
      <c r="F232" s="86" t="s">
        <v>193</v>
      </c>
      <c r="G232" s="119">
        <v>20.2</v>
      </c>
      <c r="H232" s="119">
        <v>5</v>
      </c>
      <c r="I232" s="91">
        <v>2137.8193199999996</v>
      </c>
    </row>
    <row r="233" spans="1:9" ht="57" x14ac:dyDescent="0.25">
      <c r="A233" s="9" t="s">
        <v>321</v>
      </c>
      <c r="B233" s="17" t="s">
        <v>33</v>
      </c>
      <c r="C233" s="61" t="s">
        <v>322</v>
      </c>
      <c r="D233" s="56" t="s">
        <v>612</v>
      </c>
      <c r="E233" s="13">
        <v>40.040399999999998</v>
      </c>
      <c r="F233" s="86" t="s">
        <v>193</v>
      </c>
      <c r="G233" s="119">
        <v>95.38</v>
      </c>
      <c r="H233" s="119">
        <v>0</v>
      </c>
      <c r="I233" s="91">
        <v>3819.0533519999994</v>
      </c>
    </row>
    <row r="234" spans="1:9" x14ac:dyDescent="0.25">
      <c r="A234" s="9" t="s">
        <v>323</v>
      </c>
      <c r="B234" s="17" t="s">
        <v>19</v>
      </c>
      <c r="C234" s="61">
        <v>160600</v>
      </c>
      <c r="D234" s="56" t="s">
        <v>613</v>
      </c>
      <c r="E234" s="13">
        <v>10.928000000000001</v>
      </c>
      <c r="F234" s="86" t="s">
        <v>193</v>
      </c>
      <c r="G234" s="119">
        <v>27.97</v>
      </c>
      <c r="H234" s="119">
        <v>39.520000000000003</v>
      </c>
      <c r="I234" s="91">
        <v>737.5307200000002</v>
      </c>
    </row>
    <row r="235" spans="1:9" x14ac:dyDescent="0.25">
      <c r="A235" s="9" t="s">
        <v>324</v>
      </c>
      <c r="B235" s="17" t="s">
        <v>19</v>
      </c>
      <c r="C235" s="61">
        <v>160603</v>
      </c>
      <c r="D235" s="56" t="s">
        <v>614</v>
      </c>
      <c r="E235" s="13">
        <v>53.855999999999995</v>
      </c>
      <c r="F235" s="86" t="s">
        <v>193</v>
      </c>
      <c r="G235" s="119">
        <v>46.37</v>
      </c>
      <c r="H235" s="119">
        <v>28.38</v>
      </c>
      <c r="I235" s="91">
        <v>4025.7359999999994</v>
      </c>
    </row>
    <row r="236" spans="1:9" x14ac:dyDescent="0.25">
      <c r="A236" s="180"/>
      <c r="B236" s="181"/>
      <c r="C236" s="181"/>
      <c r="D236" s="181"/>
      <c r="E236" s="181"/>
      <c r="F236" s="181"/>
      <c r="G236" s="181"/>
      <c r="H236" s="181"/>
      <c r="I236" s="182"/>
    </row>
    <row r="237" spans="1:9" ht="16.5" x14ac:dyDescent="0.25">
      <c r="A237" s="175" t="s">
        <v>325</v>
      </c>
      <c r="B237" s="176"/>
      <c r="C237" s="176"/>
      <c r="D237" s="176"/>
      <c r="E237" s="176"/>
      <c r="F237" s="176"/>
      <c r="G237" s="176"/>
      <c r="H237" s="176"/>
      <c r="I237" s="120">
        <v>136093.11491060001</v>
      </c>
    </row>
    <row r="238" spans="1:9" x14ac:dyDescent="0.25">
      <c r="A238" s="8">
        <v>13</v>
      </c>
      <c r="B238" s="177" t="s">
        <v>326</v>
      </c>
      <c r="C238" s="178"/>
      <c r="D238" s="178"/>
      <c r="E238" s="178"/>
      <c r="F238" s="178"/>
      <c r="G238" s="178"/>
      <c r="H238" s="178"/>
      <c r="I238" s="179"/>
    </row>
    <row r="239" spans="1:9" x14ac:dyDescent="0.25">
      <c r="A239" s="187" t="s">
        <v>327</v>
      </c>
      <c r="B239" s="188"/>
      <c r="C239" s="188"/>
      <c r="D239" s="188"/>
      <c r="E239" s="188"/>
      <c r="F239" s="188"/>
      <c r="G239" s="188"/>
      <c r="H239" s="188"/>
      <c r="I239" s="121">
        <v>49654.056995999999</v>
      </c>
    </row>
    <row r="240" spans="1:9" x14ac:dyDescent="0.25">
      <c r="A240" s="92" t="s">
        <v>328</v>
      </c>
      <c r="B240" s="93" t="s">
        <v>19</v>
      </c>
      <c r="C240" s="94">
        <v>220913</v>
      </c>
      <c r="D240" s="95" t="s">
        <v>615</v>
      </c>
      <c r="E240" s="96">
        <v>126.2937</v>
      </c>
      <c r="F240" s="93" t="s">
        <v>329</v>
      </c>
      <c r="G240" s="122">
        <v>102.75</v>
      </c>
      <c r="H240" s="122">
        <v>23.1</v>
      </c>
      <c r="I240" s="123">
        <v>15894.062145</v>
      </c>
    </row>
    <row r="241" spans="1:9" ht="28.5" x14ac:dyDescent="0.25">
      <c r="A241" s="92" t="s">
        <v>330</v>
      </c>
      <c r="B241" s="93" t="s">
        <v>19</v>
      </c>
      <c r="C241" s="94">
        <v>221101</v>
      </c>
      <c r="D241" s="95" t="s">
        <v>616</v>
      </c>
      <c r="E241" s="96">
        <v>641.58105</v>
      </c>
      <c r="F241" s="93" t="s">
        <v>329</v>
      </c>
      <c r="G241" s="122">
        <v>40.92</v>
      </c>
      <c r="H241" s="122">
        <v>11.7</v>
      </c>
      <c r="I241" s="123">
        <v>33759.994851000003</v>
      </c>
    </row>
    <row r="242" spans="1:9" x14ac:dyDescent="0.25">
      <c r="A242" s="187" t="s">
        <v>331</v>
      </c>
      <c r="B242" s="188"/>
      <c r="C242" s="188"/>
      <c r="D242" s="188"/>
      <c r="E242" s="188"/>
      <c r="F242" s="188"/>
      <c r="G242" s="188"/>
      <c r="H242" s="188"/>
      <c r="I242" s="121">
        <v>1888.200945</v>
      </c>
    </row>
    <row r="243" spans="1:9" x14ac:dyDescent="0.25">
      <c r="A243" s="92" t="s">
        <v>332</v>
      </c>
      <c r="B243" s="93" t="s">
        <v>19</v>
      </c>
      <c r="C243" s="94">
        <v>220920</v>
      </c>
      <c r="D243" s="95" t="s">
        <v>617</v>
      </c>
      <c r="E243" s="96">
        <v>8.7705000000000002</v>
      </c>
      <c r="F243" s="93" t="s">
        <v>329</v>
      </c>
      <c r="G243" s="122">
        <v>197.75</v>
      </c>
      <c r="H243" s="122">
        <v>17.54</v>
      </c>
      <c r="I243" s="123">
        <v>1888.200945</v>
      </c>
    </row>
    <row r="244" spans="1:9" x14ac:dyDescent="0.25">
      <c r="A244" s="187" t="s">
        <v>333</v>
      </c>
      <c r="B244" s="188"/>
      <c r="C244" s="188"/>
      <c r="D244" s="188"/>
      <c r="E244" s="188"/>
      <c r="F244" s="188"/>
      <c r="G244" s="188"/>
      <c r="H244" s="188"/>
      <c r="I244" s="121">
        <v>8108.3377799999998</v>
      </c>
    </row>
    <row r="245" spans="1:9" x14ac:dyDescent="0.25">
      <c r="A245" s="92" t="s">
        <v>334</v>
      </c>
      <c r="B245" s="93" t="s">
        <v>19</v>
      </c>
      <c r="C245" s="94">
        <v>201302</v>
      </c>
      <c r="D245" s="124" t="s">
        <v>618</v>
      </c>
      <c r="E245" s="96">
        <v>195.75899999999999</v>
      </c>
      <c r="F245" s="93" t="s">
        <v>329</v>
      </c>
      <c r="G245" s="122">
        <v>25.01</v>
      </c>
      <c r="H245" s="122">
        <v>16.41</v>
      </c>
      <c r="I245" s="123">
        <v>8108.3377799999998</v>
      </c>
    </row>
    <row r="246" spans="1:9" x14ac:dyDescent="0.25">
      <c r="A246" s="187" t="s">
        <v>335</v>
      </c>
      <c r="B246" s="188"/>
      <c r="C246" s="188"/>
      <c r="D246" s="188"/>
      <c r="E246" s="188"/>
      <c r="F246" s="188"/>
      <c r="G246" s="188"/>
      <c r="H246" s="188"/>
      <c r="I246" s="121">
        <v>1670.5964999999999</v>
      </c>
    </row>
    <row r="247" spans="1:9" x14ac:dyDescent="0.25">
      <c r="A247" s="92" t="s">
        <v>336</v>
      </c>
      <c r="B247" s="93" t="s">
        <v>19</v>
      </c>
      <c r="C247" s="94">
        <v>220917</v>
      </c>
      <c r="D247" s="124" t="s">
        <v>619</v>
      </c>
      <c r="E247" s="96">
        <v>69.449999999999989</v>
      </c>
      <c r="F247" s="93" t="s">
        <v>239</v>
      </c>
      <c r="G247" s="122">
        <v>13.71</v>
      </c>
      <c r="H247" s="122">
        <v>7.04</v>
      </c>
      <c r="I247" s="123">
        <v>1441.0874999999999</v>
      </c>
    </row>
    <row r="248" spans="1:9" x14ac:dyDescent="0.25">
      <c r="A248" s="92" t="s">
        <v>337</v>
      </c>
      <c r="B248" s="93" t="s">
        <v>19</v>
      </c>
      <c r="C248" s="94">
        <v>221102</v>
      </c>
      <c r="D248" s="95" t="s">
        <v>620</v>
      </c>
      <c r="E248" s="96">
        <v>22.950899999999997</v>
      </c>
      <c r="F248" s="93" t="s">
        <v>329</v>
      </c>
      <c r="G248" s="122">
        <v>10</v>
      </c>
      <c r="H248" s="122">
        <v>0</v>
      </c>
      <c r="I248" s="123">
        <v>229.50899999999996</v>
      </c>
    </row>
    <row r="249" spans="1:9" x14ac:dyDescent="0.25">
      <c r="A249" s="187" t="s">
        <v>338</v>
      </c>
      <c r="B249" s="188"/>
      <c r="C249" s="188"/>
      <c r="D249" s="188"/>
      <c r="E249" s="188"/>
      <c r="F249" s="188"/>
      <c r="G249" s="188"/>
      <c r="H249" s="188"/>
      <c r="I249" s="121">
        <v>9648.1006899999975</v>
      </c>
    </row>
    <row r="250" spans="1:9" x14ac:dyDescent="0.25">
      <c r="A250" s="92" t="s">
        <v>339</v>
      </c>
      <c r="B250" s="93" t="s">
        <v>19</v>
      </c>
      <c r="C250" s="94">
        <v>200101</v>
      </c>
      <c r="D250" s="95" t="s">
        <v>621</v>
      </c>
      <c r="E250" s="96">
        <v>2733.1729999999993</v>
      </c>
      <c r="F250" s="93" t="s">
        <v>193</v>
      </c>
      <c r="G250" s="122">
        <v>1.32</v>
      </c>
      <c r="H250" s="122">
        <v>2.21</v>
      </c>
      <c r="I250" s="123">
        <v>9648.1006899999975</v>
      </c>
    </row>
    <row r="251" spans="1:9" x14ac:dyDescent="0.25">
      <c r="A251" s="187" t="s">
        <v>340</v>
      </c>
      <c r="B251" s="188"/>
      <c r="C251" s="188"/>
      <c r="D251" s="188"/>
      <c r="E251" s="188"/>
      <c r="F251" s="188"/>
      <c r="G251" s="188"/>
      <c r="H251" s="188"/>
      <c r="I251" s="121">
        <v>30064.902999999991</v>
      </c>
    </row>
    <row r="252" spans="1:9" x14ac:dyDescent="0.25">
      <c r="A252" s="92" t="s">
        <v>341</v>
      </c>
      <c r="B252" s="93" t="s">
        <v>19</v>
      </c>
      <c r="C252" s="94">
        <v>200403</v>
      </c>
      <c r="D252" s="95" t="s">
        <v>622</v>
      </c>
      <c r="E252" s="96">
        <v>2733.1729999999993</v>
      </c>
      <c r="F252" s="93" t="s">
        <v>193</v>
      </c>
      <c r="G252" s="122">
        <v>1.38</v>
      </c>
      <c r="H252" s="122">
        <v>9.6199999999999992</v>
      </c>
      <c r="I252" s="123">
        <v>30064.902999999991</v>
      </c>
    </row>
    <row r="253" spans="1:9" x14ac:dyDescent="0.25">
      <c r="A253" s="187" t="s">
        <v>342</v>
      </c>
      <c r="B253" s="188"/>
      <c r="C253" s="188"/>
      <c r="D253" s="188"/>
      <c r="E253" s="188"/>
      <c r="F253" s="188"/>
      <c r="G253" s="188"/>
      <c r="H253" s="188"/>
      <c r="I253" s="121">
        <v>35058.918999600006</v>
      </c>
    </row>
    <row r="254" spans="1:9" x14ac:dyDescent="0.25">
      <c r="A254" s="92" t="s">
        <v>343</v>
      </c>
      <c r="B254" s="93" t="s">
        <v>188</v>
      </c>
      <c r="C254" s="94" t="s">
        <v>344</v>
      </c>
      <c r="D254" s="95" t="s">
        <v>623</v>
      </c>
      <c r="E254" s="96">
        <v>110.04640000000001</v>
      </c>
      <c r="F254" s="93" t="s">
        <v>193</v>
      </c>
      <c r="G254" s="122">
        <v>67.64200000000001</v>
      </c>
      <c r="H254" s="122">
        <v>11.705</v>
      </c>
      <c r="I254" s="123">
        <v>8731.8517008000017</v>
      </c>
    </row>
    <row r="255" spans="1:9" x14ac:dyDescent="0.25">
      <c r="A255" s="92" t="s">
        <v>345</v>
      </c>
      <c r="B255" s="93" t="s">
        <v>188</v>
      </c>
      <c r="C255" s="94" t="s">
        <v>346</v>
      </c>
      <c r="D255" s="95" t="s">
        <v>624</v>
      </c>
      <c r="E255" s="96">
        <v>205.286</v>
      </c>
      <c r="F255" s="93" t="s">
        <v>193</v>
      </c>
      <c r="G255" s="122">
        <v>118.4958</v>
      </c>
      <c r="H255" s="122">
        <v>9.75</v>
      </c>
      <c r="I255" s="123">
        <v>26327.067298800001</v>
      </c>
    </row>
    <row r="256" spans="1:9" x14ac:dyDescent="0.25">
      <c r="A256" s="180"/>
      <c r="B256" s="181"/>
      <c r="C256" s="181"/>
      <c r="D256" s="181"/>
      <c r="E256" s="181"/>
      <c r="F256" s="181"/>
      <c r="G256" s="181"/>
      <c r="H256" s="181"/>
      <c r="I256" s="182"/>
    </row>
    <row r="257" spans="1:9" ht="16.5" x14ac:dyDescent="0.25">
      <c r="A257" s="175" t="s">
        <v>347</v>
      </c>
      <c r="B257" s="176"/>
      <c r="C257" s="176"/>
      <c r="D257" s="176"/>
      <c r="E257" s="176"/>
      <c r="F257" s="176"/>
      <c r="G257" s="176"/>
      <c r="H257" s="176"/>
      <c r="I257" s="120">
        <f>I259+I268</f>
        <v>64328.087320000006</v>
      </c>
    </row>
    <row r="258" spans="1:9" x14ac:dyDescent="0.25">
      <c r="A258" s="8">
        <v>14</v>
      </c>
      <c r="B258" s="177" t="s">
        <v>348</v>
      </c>
      <c r="C258" s="178"/>
      <c r="D258" s="178"/>
      <c r="E258" s="178"/>
      <c r="F258" s="178"/>
      <c r="G258" s="178"/>
      <c r="H258" s="178"/>
      <c r="I258" s="179"/>
    </row>
    <row r="259" spans="1:9" x14ac:dyDescent="0.25">
      <c r="A259" s="187" t="s">
        <v>349</v>
      </c>
      <c r="B259" s="188"/>
      <c r="C259" s="188"/>
      <c r="D259" s="188"/>
      <c r="E259" s="188"/>
      <c r="F259" s="188"/>
      <c r="G259" s="188"/>
      <c r="H259" s="188"/>
      <c r="I259" s="121">
        <v>42064.190200000012</v>
      </c>
    </row>
    <row r="260" spans="1:9" x14ac:dyDescent="0.25">
      <c r="A260" s="92" t="s">
        <v>350</v>
      </c>
      <c r="B260" s="93" t="s">
        <v>19</v>
      </c>
      <c r="C260" s="94">
        <v>180113</v>
      </c>
      <c r="D260" s="95" t="s">
        <v>625</v>
      </c>
      <c r="E260" s="96">
        <v>4.74</v>
      </c>
      <c r="F260" s="93" t="s">
        <v>329</v>
      </c>
      <c r="G260" s="122">
        <v>413.84</v>
      </c>
      <c r="H260" s="122">
        <v>26.88</v>
      </c>
      <c r="I260" s="125">
        <v>2089.0128</v>
      </c>
    </row>
    <row r="261" spans="1:9" x14ac:dyDescent="0.25">
      <c r="A261" s="92" t="s">
        <v>351</v>
      </c>
      <c r="B261" s="93" t="s">
        <v>19</v>
      </c>
      <c r="C261" s="94">
        <v>180506</v>
      </c>
      <c r="D261" s="124" t="s">
        <v>626</v>
      </c>
      <c r="E261" s="96">
        <v>7.7999999999999989</v>
      </c>
      <c r="F261" s="93" t="s">
        <v>329</v>
      </c>
      <c r="G261" s="122">
        <v>155.55000000000001</v>
      </c>
      <c r="H261" s="122">
        <v>29.1</v>
      </c>
      <c r="I261" s="123">
        <v>1440.2699999999998</v>
      </c>
    </row>
    <row r="262" spans="1:9" x14ac:dyDescent="0.25">
      <c r="A262" s="92" t="s">
        <v>352</v>
      </c>
      <c r="B262" s="93" t="s">
        <v>19</v>
      </c>
      <c r="C262" s="94">
        <v>180114</v>
      </c>
      <c r="D262" s="124" t="s">
        <v>627</v>
      </c>
      <c r="E262" s="96">
        <v>15.120000000000001</v>
      </c>
      <c r="F262" s="93" t="s">
        <v>329</v>
      </c>
      <c r="G262" s="122">
        <v>574.86</v>
      </c>
      <c r="H262" s="122">
        <v>26.88</v>
      </c>
      <c r="I262" s="123">
        <v>9098.3088000000007</v>
      </c>
    </row>
    <row r="263" spans="1:9" x14ac:dyDescent="0.25">
      <c r="A263" s="92" t="s">
        <v>353</v>
      </c>
      <c r="B263" s="93" t="s">
        <v>19</v>
      </c>
      <c r="C263" s="94">
        <v>180114</v>
      </c>
      <c r="D263" s="124" t="s">
        <v>627</v>
      </c>
      <c r="E263" s="96">
        <v>40.560000000000016</v>
      </c>
      <c r="F263" s="93" t="s">
        <v>329</v>
      </c>
      <c r="G263" s="122">
        <v>574.86</v>
      </c>
      <c r="H263" s="122">
        <v>26.88</v>
      </c>
      <c r="I263" s="123">
        <v>24406.574400000009</v>
      </c>
    </row>
    <row r="264" spans="1:9" x14ac:dyDescent="0.25">
      <c r="A264" s="92" t="s">
        <v>354</v>
      </c>
      <c r="B264" s="93" t="s">
        <v>19</v>
      </c>
      <c r="C264" s="94">
        <v>170111</v>
      </c>
      <c r="D264" s="124" t="s">
        <v>628</v>
      </c>
      <c r="E264" s="96">
        <v>3</v>
      </c>
      <c r="F264" s="93" t="s">
        <v>147</v>
      </c>
      <c r="G264" s="122">
        <v>244.48</v>
      </c>
      <c r="H264" s="122">
        <v>96.66</v>
      </c>
      <c r="I264" s="123">
        <v>1023.42</v>
      </c>
    </row>
    <row r="265" spans="1:9" x14ac:dyDescent="0.25">
      <c r="A265" s="92" t="s">
        <v>355</v>
      </c>
      <c r="B265" s="93" t="s">
        <v>19</v>
      </c>
      <c r="C265" s="94">
        <v>170110</v>
      </c>
      <c r="D265" s="124" t="s">
        <v>629</v>
      </c>
      <c r="E265" s="96">
        <v>1</v>
      </c>
      <c r="F265" s="93" t="s">
        <v>147</v>
      </c>
      <c r="G265" s="122">
        <v>228.92</v>
      </c>
      <c r="H265" s="122">
        <v>96.66</v>
      </c>
      <c r="I265" s="123">
        <v>325.58</v>
      </c>
    </row>
    <row r="266" spans="1:9" x14ac:dyDescent="0.25">
      <c r="A266" s="92" t="s">
        <v>356</v>
      </c>
      <c r="B266" s="93" t="s">
        <v>19</v>
      </c>
      <c r="C266" s="94">
        <v>180515</v>
      </c>
      <c r="D266" s="124" t="s">
        <v>630</v>
      </c>
      <c r="E266" s="96">
        <v>4.6399999999999997</v>
      </c>
      <c r="F266" s="93" t="s">
        <v>329</v>
      </c>
      <c r="G266" s="122">
        <v>234.13</v>
      </c>
      <c r="H266" s="122">
        <v>29.1</v>
      </c>
      <c r="I266" s="123">
        <v>1221.3871999999999</v>
      </c>
    </row>
    <row r="267" spans="1:9" x14ac:dyDescent="0.25">
      <c r="A267" s="92" t="s">
        <v>357</v>
      </c>
      <c r="B267" s="93" t="s">
        <v>19</v>
      </c>
      <c r="C267" s="94">
        <v>180507</v>
      </c>
      <c r="D267" s="124" t="s">
        <v>631</v>
      </c>
      <c r="E267" s="96">
        <v>12.06</v>
      </c>
      <c r="F267" s="93" t="s">
        <v>329</v>
      </c>
      <c r="G267" s="122">
        <v>174.85</v>
      </c>
      <c r="H267" s="122">
        <v>29.1</v>
      </c>
      <c r="I267" s="123">
        <v>2459.6370000000002</v>
      </c>
    </row>
    <row r="268" spans="1:9" x14ac:dyDescent="0.25">
      <c r="A268" s="187" t="s">
        <v>358</v>
      </c>
      <c r="B268" s="188"/>
      <c r="C268" s="188"/>
      <c r="D268" s="188"/>
      <c r="E268" s="188"/>
      <c r="F268" s="188"/>
      <c r="G268" s="188"/>
      <c r="H268" s="188"/>
      <c r="I268" s="121">
        <v>22263.897119999998</v>
      </c>
    </row>
    <row r="269" spans="1:9" x14ac:dyDescent="0.25">
      <c r="A269" s="92" t="s">
        <v>359</v>
      </c>
      <c r="B269" s="93" t="s">
        <v>19</v>
      </c>
      <c r="C269" s="94" t="s">
        <v>360</v>
      </c>
      <c r="D269" s="124" t="s">
        <v>632</v>
      </c>
      <c r="E269" s="96">
        <v>48.555999999999997</v>
      </c>
      <c r="F269" s="93" t="s">
        <v>329</v>
      </c>
      <c r="G269" s="122">
        <v>429.87</v>
      </c>
      <c r="H269" s="122">
        <v>28.65</v>
      </c>
      <c r="I269" s="123">
        <v>22263.897119999998</v>
      </c>
    </row>
    <row r="270" spans="1:9" x14ac:dyDescent="0.25">
      <c r="A270" s="180"/>
      <c r="B270" s="181"/>
      <c r="C270" s="181"/>
      <c r="D270" s="181"/>
      <c r="E270" s="181"/>
      <c r="F270" s="181"/>
      <c r="G270" s="181"/>
      <c r="H270" s="181"/>
      <c r="I270" s="182"/>
    </row>
    <row r="271" spans="1:9" ht="16.5" x14ac:dyDescent="0.25">
      <c r="A271" s="175" t="s">
        <v>361</v>
      </c>
      <c r="B271" s="176"/>
      <c r="C271" s="176"/>
      <c r="D271" s="176"/>
      <c r="E271" s="176"/>
      <c r="F271" s="176"/>
      <c r="G271" s="176"/>
      <c r="H271" s="176"/>
      <c r="I271" s="120">
        <v>36008.320099999997</v>
      </c>
    </row>
    <row r="272" spans="1:9" x14ac:dyDescent="0.25">
      <c r="A272" s="8">
        <v>15</v>
      </c>
      <c r="B272" s="177" t="s">
        <v>362</v>
      </c>
      <c r="C272" s="178"/>
      <c r="D272" s="178"/>
      <c r="E272" s="178"/>
      <c r="F272" s="178"/>
      <c r="G272" s="178"/>
      <c r="H272" s="178"/>
      <c r="I272" s="179"/>
    </row>
    <row r="273" spans="1:9" x14ac:dyDescent="0.25">
      <c r="A273" s="187" t="s">
        <v>363</v>
      </c>
      <c r="B273" s="188"/>
      <c r="C273" s="188"/>
      <c r="D273" s="188"/>
      <c r="E273" s="188"/>
      <c r="F273" s="188"/>
      <c r="G273" s="188"/>
      <c r="H273" s="188"/>
      <c r="I273" s="121">
        <v>9967.3976000000002</v>
      </c>
    </row>
    <row r="274" spans="1:9" x14ac:dyDescent="0.25">
      <c r="A274" s="92" t="s">
        <v>364</v>
      </c>
      <c r="B274" s="93" t="s">
        <v>19</v>
      </c>
      <c r="C274" s="94">
        <v>190201</v>
      </c>
      <c r="D274" s="95" t="s">
        <v>633</v>
      </c>
      <c r="E274" s="96">
        <v>18.96</v>
      </c>
      <c r="F274" s="93" t="s">
        <v>329</v>
      </c>
      <c r="G274" s="122">
        <v>181</v>
      </c>
      <c r="H274" s="122">
        <v>0</v>
      </c>
      <c r="I274" s="123">
        <v>3431.76</v>
      </c>
    </row>
    <row r="275" spans="1:9" ht="28.5" x14ac:dyDescent="0.25">
      <c r="A275" s="92" t="s">
        <v>365</v>
      </c>
      <c r="B275" s="93" t="s">
        <v>33</v>
      </c>
      <c r="C275" s="94" t="s">
        <v>366</v>
      </c>
      <c r="D275" s="95" t="s">
        <v>634</v>
      </c>
      <c r="E275" s="96">
        <v>48.555999999999997</v>
      </c>
      <c r="F275" s="93" t="s">
        <v>329</v>
      </c>
      <c r="G275" s="122">
        <v>123.55</v>
      </c>
      <c r="H275" s="122">
        <v>11.05</v>
      </c>
      <c r="I275" s="123">
        <v>6535.6375999999991</v>
      </c>
    </row>
    <row r="276" spans="1:9" x14ac:dyDescent="0.25">
      <c r="A276" s="187" t="s">
        <v>367</v>
      </c>
      <c r="B276" s="188"/>
      <c r="C276" s="188"/>
      <c r="D276" s="188"/>
      <c r="E276" s="188"/>
      <c r="F276" s="188"/>
      <c r="G276" s="188"/>
      <c r="H276" s="188"/>
      <c r="I276" s="121">
        <v>8407.5404999999992</v>
      </c>
    </row>
    <row r="277" spans="1:9" x14ac:dyDescent="0.25">
      <c r="A277" s="92" t="s">
        <v>368</v>
      </c>
      <c r="B277" s="93" t="s">
        <v>19</v>
      </c>
      <c r="C277" s="94">
        <v>190201</v>
      </c>
      <c r="D277" s="124" t="s">
        <v>635</v>
      </c>
      <c r="E277" s="96">
        <v>46.450499999999998</v>
      </c>
      <c r="F277" s="93" t="s">
        <v>329</v>
      </c>
      <c r="G277" s="122">
        <v>181</v>
      </c>
      <c r="H277" s="122">
        <v>0</v>
      </c>
      <c r="I277" s="123">
        <v>8407.5404999999992</v>
      </c>
    </row>
    <row r="278" spans="1:9" x14ac:dyDescent="0.25">
      <c r="A278" s="187" t="s">
        <v>369</v>
      </c>
      <c r="B278" s="188"/>
      <c r="C278" s="188"/>
      <c r="D278" s="188"/>
      <c r="E278" s="188"/>
      <c r="F278" s="188"/>
      <c r="G278" s="188"/>
      <c r="H278" s="188"/>
      <c r="I278" s="121">
        <v>2039.87</v>
      </c>
    </row>
    <row r="279" spans="1:9" x14ac:dyDescent="0.25">
      <c r="A279" s="92" t="s">
        <v>370</v>
      </c>
      <c r="B279" s="93" t="s">
        <v>19</v>
      </c>
      <c r="C279" s="94">
        <v>190201</v>
      </c>
      <c r="D279" s="124" t="s">
        <v>633</v>
      </c>
      <c r="E279" s="96">
        <v>11.27</v>
      </c>
      <c r="F279" s="93" t="s">
        <v>329</v>
      </c>
      <c r="G279" s="122">
        <v>181</v>
      </c>
      <c r="H279" s="122">
        <v>0</v>
      </c>
      <c r="I279" s="123">
        <v>2039.87</v>
      </c>
    </row>
    <row r="280" spans="1:9" x14ac:dyDescent="0.25">
      <c r="A280" s="187" t="s">
        <v>371</v>
      </c>
      <c r="B280" s="188"/>
      <c r="C280" s="188"/>
      <c r="D280" s="188"/>
      <c r="E280" s="188"/>
      <c r="F280" s="188"/>
      <c r="G280" s="188"/>
      <c r="H280" s="188"/>
      <c r="I280" s="121">
        <v>15593.512000000001</v>
      </c>
    </row>
    <row r="281" spans="1:9" x14ac:dyDescent="0.25">
      <c r="A281" s="92" t="s">
        <v>372</v>
      </c>
      <c r="B281" s="93" t="s">
        <v>19</v>
      </c>
      <c r="C281" s="94">
        <v>190201</v>
      </c>
      <c r="D281" s="124" t="s">
        <v>633</v>
      </c>
      <c r="E281" s="96">
        <v>86.152000000000001</v>
      </c>
      <c r="F281" s="93" t="s">
        <v>329</v>
      </c>
      <c r="G281" s="122">
        <v>181</v>
      </c>
      <c r="H281" s="122">
        <v>0</v>
      </c>
      <c r="I281" s="123">
        <v>15593.512000000001</v>
      </c>
    </row>
    <row r="282" spans="1:9" x14ac:dyDescent="0.25">
      <c r="A282" s="180"/>
      <c r="B282" s="181"/>
      <c r="C282" s="181"/>
      <c r="D282" s="181"/>
      <c r="E282" s="181"/>
      <c r="F282" s="181"/>
      <c r="G282" s="181"/>
      <c r="H282" s="181"/>
      <c r="I282" s="182">
        <f t="shared" ref="I282:I298" si="1">(G282+H282)*E282</f>
        <v>0</v>
      </c>
    </row>
    <row r="283" spans="1:9" ht="16.5" x14ac:dyDescent="0.25">
      <c r="A283" s="175" t="s">
        <v>373</v>
      </c>
      <c r="B283" s="176"/>
      <c r="C283" s="176"/>
      <c r="D283" s="176"/>
      <c r="E283" s="176"/>
      <c r="F283" s="176"/>
      <c r="G283" s="176"/>
      <c r="H283" s="176"/>
      <c r="I283" s="120">
        <v>13327.676782660001</v>
      </c>
    </row>
    <row r="284" spans="1:9" x14ac:dyDescent="0.25">
      <c r="A284" s="8">
        <v>16</v>
      </c>
      <c r="B284" s="177" t="s">
        <v>374</v>
      </c>
      <c r="C284" s="178"/>
      <c r="D284" s="178"/>
      <c r="E284" s="178"/>
      <c r="F284" s="178"/>
      <c r="G284" s="178"/>
      <c r="H284" s="178"/>
      <c r="I284" s="179"/>
    </row>
    <row r="285" spans="1:9" x14ac:dyDescent="0.25">
      <c r="A285" s="187" t="s">
        <v>375</v>
      </c>
      <c r="B285" s="188"/>
      <c r="C285" s="188"/>
      <c r="D285" s="188"/>
      <c r="E285" s="188"/>
      <c r="F285" s="188"/>
      <c r="G285" s="188"/>
      <c r="H285" s="188"/>
      <c r="I285" s="121">
        <v>13327.676782660001</v>
      </c>
    </row>
    <row r="286" spans="1:9" x14ac:dyDescent="0.25">
      <c r="A286" s="92" t="s">
        <v>376</v>
      </c>
      <c r="B286" s="93" t="s">
        <v>19</v>
      </c>
      <c r="C286" s="94">
        <v>210501</v>
      </c>
      <c r="D286" s="126" t="s">
        <v>636</v>
      </c>
      <c r="E286" s="96">
        <v>524.54875000000004</v>
      </c>
      <c r="F286" s="93" t="s">
        <v>193</v>
      </c>
      <c r="G286" s="122">
        <v>22</v>
      </c>
      <c r="H286" s="122">
        <v>0</v>
      </c>
      <c r="I286" s="127">
        <v>11540.0725</v>
      </c>
    </row>
    <row r="287" spans="1:9" ht="28.5" x14ac:dyDescent="0.25">
      <c r="A287" s="92" t="s">
        <v>377</v>
      </c>
      <c r="B287" s="93" t="s">
        <v>33</v>
      </c>
      <c r="C287" s="94" t="s">
        <v>378</v>
      </c>
      <c r="D287" s="128" t="s">
        <v>637</v>
      </c>
      <c r="E287" s="96">
        <v>47.226900000000001</v>
      </c>
      <c r="F287" s="93" t="s">
        <v>193</v>
      </c>
      <c r="G287" s="122">
        <v>13.6014</v>
      </c>
      <c r="H287" s="122">
        <v>24.25</v>
      </c>
      <c r="I287" s="127">
        <v>1787.6042826599999</v>
      </c>
    </row>
    <row r="288" spans="1:9" x14ac:dyDescent="0.25">
      <c r="A288" s="189"/>
      <c r="B288" s="190"/>
      <c r="C288" s="190"/>
      <c r="D288" s="190"/>
      <c r="E288" s="190"/>
      <c r="F288" s="190"/>
      <c r="G288" s="190"/>
      <c r="H288" s="190"/>
      <c r="I288" s="191">
        <f>(G288+H288)*E288</f>
        <v>0</v>
      </c>
    </row>
    <row r="289" spans="1:9" ht="16.5" x14ac:dyDescent="0.25">
      <c r="A289" s="175" t="s">
        <v>379</v>
      </c>
      <c r="B289" s="176"/>
      <c r="C289" s="176"/>
      <c r="D289" s="176"/>
      <c r="E289" s="176"/>
      <c r="F289" s="176"/>
      <c r="G289" s="176"/>
      <c r="H289" s="176"/>
      <c r="I289" s="120">
        <v>5315.5599999999995</v>
      </c>
    </row>
    <row r="290" spans="1:9" x14ac:dyDescent="0.25">
      <c r="A290" s="8">
        <v>17</v>
      </c>
      <c r="B290" s="177" t="s">
        <v>380</v>
      </c>
      <c r="C290" s="178"/>
      <c r="D290" s="178"/>
      <c r="E290" s="178"/>
      <c r="F290" s="178"/>
      <c r="G290" s="178"/>
      <c r="H290" s="178"/>
      <c r="I290" s="179"/>
    </row>
    <row r="291" spans="1:9" ht="42.75" x14ac:dyDescent="0.25">
      <c r="A291" s="92" t="s">
        <v>381</v>
      </c>
      <c r="B291" s="93" t="s">
        <v>33</v>
      </c>
      <c r="C291" s="94">
        <v>84885</v>
      </c>
      <c r="D291" s="95" t="s">
        <v>638</v>
      </c>
      <c r="E291" s="96">
        <v>3</v>
      </c>
      <c r="F291" s="93" t="s">
        <v>147</v>
      </c>
      <c r="G291" s="122">
        <v>472.48</v>
      </c>
      <c r="H291" s="122">
        <v>207.75</v>
      </c>
      <c r="I291" s="123">
        <v>2040.69</v>
      </c>
    </row>
    <row r="292" spans="1:9" x14ac:dyDescent="0.25">
      <c r="A292" s="92" t="s">
        <v>382</v>
      </c>
      <c r="B292" s="93" t="s">
        <v>19</v>
      </c>
      <c r="C292" s="94">
        <v>230202</v>
      </c>
      <c r="D292" s="124" t="s">
        <v>639</v>
      </c>
      <c r="E292" s="96">
        <v>9</v>
      </c>
      <c r="F292" s="93" t="s">
        <v>147</v>
      </c>
      <c r="G292" s="122">
        <v>4.97</v>
      </c>
      <c r="H292" s="122">
        <v>5.68</v>
      </c>
      <c r="I292" s="123">
        <v>95.85</v>
      </c>
    </row>
    <row r="293" spans="1:9" x14ac:dyDescent="0.25">
      <c r="A293" s="92" t="s">
        <v>383</v>
      </c>
      <c r="B293" s="93" t="s">
        <v>19</v>
      </c>
      <c r="C293" s="94">
        <v>230101</v>
      </c>
      <c r="D293" s="124" t="s">
        <v>640</v>
      </c>
      <c r="E293" s="96">
        <v>3</v>
      </c>
      <c r="F293" s="93" t="s">
        <v>147</v>
      </c>
      <c r="G293" s="122">
        <v>97</v>
      </c>
      <c r="H293" s="122">
        <v>13.95</v>
      </c>
      <c r="I293" s="123">
        <v>332.85</v>
      </c>
    </row>
    <row r="294" spans="1:9" x14ac:dyDescent="0.25">
      <c r="A294" s="92" t="s">
        <v>384</v>
      </c>
      <c r="B294" s="93" t="s">
        <v>19</v>
      </c>
      <c r="C294" s="94">
        <v>100403</v>
      </c>
      <c r="D294" s="124" t="s">
        <v>641</v>
      </c>
      <c r="E294" s="96">
        <v>1</v>
      </c>
      <c r="F294" s="93" t="s">
        <v>147</v>
      </c>
      <c r="G294" s="122">
        <v>150</v>
      </c>
      <c r="H294" s="122">
        <v>0</v>
      </c>
      <c r="I294" s="123">
        <v>150</v>
      </c>
    </row>
    <row r="295" spans="1:9" x14ac:dyDescent="0.25">
      <c r="A295" s="92" t="s">
        <v>385</v>
      </c>
      <c r="B295" s="93" t="s">
        <v>19</v>
      </c>
      <c r="C295" s="94">
        <v>230104</v>
      </c>
      <c r="D295" s="124" t="s">
        <v>642</v>
      </c>
      <c r="E295" s="96">
        <v>1</v>
      </c>
      <c r="F295" s="93" t="s">
        <v>147</v>
      </c>
      <c r="G295" s="122">
        <v>71.53</v>
      </c>
      <c r="H295" s="122">
        <v>20.93</v>
      </c>
      <c r="I295" s="123">
        <v>92.460000000000008</v>
      </c>
    </row>
    <row r="296" spans="1:9" x14ac:dyDescent="0.25">
      <c r="A296" s="92" t="s">
        <v>386</v>
      </c>
      <c r="B296" s="93" t="s">
        <v>33</v>
      </c>
      <c r="C296" s="94">
        <v>100703</v>
      </c>
      <c r="D296" s="124" t="s">
        <v>643</v>
      </c>
      <c r="E296" s="96">
        <v>1</v>
      </c>
      <c r="F296" s="93" t="s">
        <v>147</v>
      </c>
      <c r="G296" s="122">
        <v>12.43</v>
      </c>
      <c r="H296" s="122">
        <v>7.8</v>
      </c>
      <c r="I296" s="123">
        <v>20.23</v>
      </c>
    </row>
    <row r="297" spans="1:9" x14ac:dyDescent="0.25">
      <c r="A297" s="129" t="s">
        <v>387</v>
      </c>
      <c r="B297" s="93" t="s">
        <v>19</v>
      </c>
      <c r="C297" s="94" t="s">
        <v>388</v>
      </c>
      <c r="D297" s="124" t="s">
        <v>644</v>
      </c>
      <c r="E297" s="96">
        <v>12</v>
      </c>
      <c r="F297" s="93" t="s">
        <v>147</v>
      </c>
      <c r="G297" s="122">
        <v>207.35</v>
      </c>
      <c r="H297" s="122">
        <v>7.94</v>
      </c>
      <c r="I297" s="123">
        <v>2583.48</v>
      </c>
    </row>
    <row r="298" spans="1:9" x14ac:dyDescent="0.25">
      <c r="A298" s="180"/>
      <c r="B298" s="181"/>
      <c r="C298" s="181"/>
      <c r="D298" s="181"/>
      <c r="E298" s="181"/>
      <c r="F298" s="181"/>
      <c r="G298" s="181"/>
      <c r="H298" s="181"/>
      <c r="I298" s="182">
        <f t="shared" si="1"/>
        <v>0</v>
      </c>
    </row>
    <row r="299" spans="1:9" ht="16.5" x14ac:dyDescent="0.25">
      <c r="A299" s="175" t="s">
        <v>389</v>
      </c>
      <c r="B299" s="176"/>
      <c r="C299" s="176"/>
      <c r="D299" s="176"/>
      <c r="E299" s="176"/>
      <c r="F299" s="176"/>
      <c r="G299" s="176"/>
      <c r="H299" s="176"/>
      <c r="I299" s="120">
        <v>64684.800000000003</v>
      </c>
    </row>
    <row r="300" spans="1:9" x14ac:dyDescent="0.25">
      <c r="A300" s="8">
        <v>18</v>
      </c>
      <c r="B300" s="177" t="s">
        <v>390</v>
      </c>
      <c r="C300" s="178"/>
      <c r="D300" s="178"/>
      <c r="E300" s="178"/>
      <c r="F300" s="178"/>
      <c r="G300" s="178"/>
      <c r="H300" s="178"/>
      <c r="I300" s="179"/>
    </row>
    <row r="301" spans="1:9" x14ac:dyDescent="0.25">
      <c r="A301" s="92" t="s">
        <v>391</v>
      </c>
      <c r="B301" s="93" t="s">
        <v>19</v>
      </c>
      <c r="C301" s="94">
        <v>250101</v>
      </c>
      <c r="D301" s="128" t="s">
        <v>645</v>
      </c>
      <c r="E301" s="96">
        <v>720</v>
      </c>
      <c r="F301" s="93" t="s">
        <v>646</v>
      </c>
      <c r="G301" s="122">
        <v>0</v>
      </c>
      <c r="H301" s="122">
        <v>58.5</v>
      </c>
      <c r="I301" s="123">
        <v>42120</v>
      </c>
    </row>
    <row r="302" spans="1:9" x14ac:dyDescent="0.25">
      <c r="A302" s="92" t="s">
        <v>392</v>
      </c>
      <c r="B302" s="93" t="s">
        <v>19</v>
      </c>
      <c r="C302" s="94">
        <v>250103</v>
      </c>
      <c r="D302" s="128" t="s">
        <v>647</v>
      </c>
      <c r="E302" s="96">
        <v>1440</v>
      </c>
      <c r="F302" s="93" t="s">
        <v>646</v>
      </c>
      <c r="G302" s="122">
        <v>0</v>
      </c>
      <c r="H302" s="122">
        <v>15.67</v>
      </c>
      <c r="I302" s="123">
        <v>22564.799999999999</v>
      </c>
    </row>
    <row r="303" spans="1:9" x14ac:dyDescent="0.25">
      <c r="A303" s="180"/>
      <c r="B303" s="181"/>
      <c r="C303" s="181"/>
      <c r="D303" s="181"/>
      <c r="E303" s="181"/>
      <c r="F303" s="181"/>
      <c r="G303" s="181"/>
      <c r="H303" s="181"/>
      <c r="I303" s="182"/>
    </row>
    <row r="304" spans="1:9" ht="16.5" x14ac:dyDescent="0.25">
      <c r="A304" s="175" t="s">
        <v>393</v>
      </c>
      <c r="B304" s="176"/>
      <c r="C304" s="176"/>
      <c r="D304" s="176"/>
      <c r="E304" s="176"/>
      <c r="F304" s="176"/>
      <c r="G304" s="176"/>
      <c r="H304" s="176"/>
      <c r="I304" s="120">
        <v>40800.509579420563</v>
      </c>
    </row>
    <row r="305" spans="1:9" x14ac:dyDescent="0.25">
      <c r="A305" s="8">
        <v>19</v>
      </c>
      <c r="B305" s="177" t="s">
        <v>394</v>
      </c>
      <c r="C305" s="178"/>
      <c r="D305" s="178"/>
      <c r="E305" s="178"/>
      <c r="F305" s="178"/>
      <c r="G305" s="178"/>
      <c r="H305" s="178"/>
      <c r="I305" s="179"/>
    </row>
    <row r="306" spans="1:9" ht="28.5" x14ac:dyDescent="0.25">
      <c r="A306" s="92" t="s">
        <v>395</v>
      </c>
      <c r="B306" s="93" t="s">
        <v>33</v>
      </c>
      <c r="C306" s="94" t="s">
        <v>396</v>
      </c>
      <c r="D306" s="128" t="s">
        <v>648</v>
      </c>
      <c r="E306" s="96">
        <v>524.54875000000004</v>
      </c>
      <c r="F306" s="93" t="s">
        <v>193</v>
      </c>
      <c r="G306" s="122">
        <v>5.9036999999999997</v>
      </c>
      <c r="H306" s="122">
        <v>4.1500000000000004</v>
      </c>
      <c r="I306" s="123">
        <v>5273.6557678749996</v>
      </c>
    </row>
    <row r="307" spans="1:9" x14ac:dyDescent="0.25">
      <c r="A307" s="92" t="s">
        <v>397</v>
      </c>
      <c r="B307" s="93" t="s">
        <v>19</v>
      </c>
      <c r="C307" s="94" t="s">
        <v>398</v>
      </c>
      <c r="D307" s="128" t="s">
        <v>649</v>
      </c>
      <c r="E307" s="96">
        <v>18.72</v>
      </c>
      <c r="F307" s="93" t="s">
        <v>193</v>
      </c>
      <c r="G307" s="122">
        <v>7.63</v>
      </c>
      <c r="H307" s="122">
        <v>4.12</v>
      </c>
      <c r="I307" s="123">
        <v>219.95999999999998</v>
      </c>
    </row>
    <row r="308" spans="1:9" x14ac:dyDescent="0.25">
      <c r="A308" s="187" t="s">
        <v>399</v>
      </c>
      <c r="B308" s="188"/>
      <c r="C308" s="188"/>
      <c r="D308" s="188"/>
      <c r="E308" s="188"/>
      <c r="F308" s="188"/>
      <c r="G308" s="188"/>
      <c r="H308" s="188"/>
      <c r="I308" s="121">
        <v>11716.92275</v>
      </c>
    </row>
    <row r="309" spans="1:9" x14ac:dyDescent="0.25">
      <c r="A309" s="92" t="s">
        <v>400</v>
      </c>
      <c r="B309" s="93" t="s">
        <v>19</v>
      </c>
      <c r="C309" s="94">
        <v>261300</v>
      </c>
      <c r="D309" s="95" t="s">
        <v>650</v>
      </c>
      <c r="E309" s="96">
        <v>1511.8609999999999</v>
      </c>
      <c r="F309" s="93" t="s">
        <v>193</v>
      </c>
      <c r="G309" s="122">
        <v>1.81</v>
      </c>
      <c r="H309" s="122">
        <v>5.94</v>
      </c>
      <c r="I309" s="123">
        <v>11716.92275</v>
      </c>
    </row>
    <row r="310" spans="1:9" x14ac:dyDescent="0.25">
      <c r="A310" s="187" t="s">
        <v>401</v>
      </c>
      <c r="B310" s="188"/>
      <c r="C310" s="188"/>
      <c r="D310" s="188"/>
      <c r="E310" s="188"/>
      <c r="F310" s="188"/>
      <c r="G310" s="188"/>
      <c r="H310" s="188"/>
      <c r="I310" s="121">
        <v>8919.9799000000003</v>
      </c>
    </row>
    <row r="311" spans="1:9" x14ac:dyDescent="0.25">
      <c r="A311" s="92" t="s">
        <v>402</v>
      </c>
      <c r="B311" s="93" t="s">
        <v>19</v>
      </c>
      <c r="C311" s="94">
        <v>261307</v>
      </c>
      <c r="D311" s="95" t="s">
        <v>651</v>
      </c>
      <c r="E311" s="96">
        <v>1511.8609999999999</v>
      </c>
      <c r="F311" s="93" t="s">
        <v>193</v>
      </c>
      <c r="G311" s="122">
        <v>2.39</v>
      </c>
      <c r="H311" s="122">
        <v>3.51</v>
      </c>
      <c r="I311" s="123">
        <v>8919.9799000000003</v>
      </c>
    </row>
    <row r="312" spans="1:9" x14ac:dyDescent="0.25">
      <c r="A312" s="187" t="s">
        <v>403</v>
      </c>
      <c r="B312" s="188"/>
      <c r="C312" s="188"/>
      <c r="D312" s="188"/>
      <c r="E312" s="188"/>
      <c r="F312" s="188"/>
      <c r="G312" s="188"/>
      <c r="H312" s="188"/>
      <c r="I312" s="121">
        <v>10021.5190496</v>
      </c>
    </row>
    <row r="313" spans="1:9" ht="28.5" x14ac:dyDescent="0.25">
      <c r="A313" s="92" t="s">
        <v>404</v>
      </c>
      <c r="B313" s="93" t="s">
        <v>33</v>
      </c>
      <c r="C313" s="94">
        <v>88411</v>
      </c>
      <c r="D313" s="95" t="s">
        <v>652</v>
      </c>
      <c r="E313" s="96">
        <v>1841.2529999999997</v>
      </c>
      <c r="F313" s="93" t="s">
        <v>193</v>
      </c>
      <c r="G313" s="122">
        <v>1.41</v>
      </c>
      <c r="H313" s="122">
        <v>0.78</v>
      </c>
      <c r="I313" s="123">
        <v>4032.3440699999992</v>
      </c>
    </row>
    <row r="314" spans="1:9" x14ac:dyDescent="0.25">
      <c r="A314" s="92" t="s">
        <v>405</v>
      </c>
      <c r="B314" s="93" t="s">
        <v>19</v>
      </c>
      <c r="C314" s="94" t="s">
        <v>406</v>
      </c>
      <c r="D314" s="95" t="s">
        <v>653</v>
      </c>
      <c r="E314" s="96">
        <v>167.11419999999998</v>
      </c>
      <c r="F314" s="93" t="s">
        <v>193</v>
      </c>
      <c r="G314" s="122">
        <v>4.57</v>
      </c>
      <c r="H314" s="122">
        <v>4.4400000000000004</v>
      </c>
      <c r="I314" s="123">
        <v>1505.6989420000002</v>
      </c>
    </row>
    <row r="315" spans="1:9" x14ac:dyDescent="0.25">
      <c r="A315" s="92" t="s">
        <v>407</v>
      </c>
      <c r="B315" s="93" t="s">
        <v>33</v>
      </c>
      <c r="C315" s="94" t="s">
        <v>408</v>
      </c>
      <c r="D315" s="95" t="s">
        <v>654</v>
      </c>
      <c r="E315" s="96">
        <v>226.53200000000001</v>
      </c>
      <c r="F315" s="93" t="s">
        <v>329</v>
      </c>
      <c r="G315" s="122">
        <v>7.2618</v>
      </c>
      <c r="H315" s="122">
        <v>4.5999999999999996</v>
      </c>
      <c r="I315" s="123">
        <v>2687.0772775999999</v>
      </c>
    </row>
    <row r="316" spans="1:9" x14ac:dyDescent="0.25">
      <c r="A316" s="92" t="s">
        <v>409</v>
      </c>
      <c r="B316" s="93" t="s">
        <v>19</v>
      </c>
      <c r="C316" s="94" t="s">
        <v>410</v>
      </c>
      <c r="D316" s="95" t="s">
        <v>655</v>
      </c>
      <c r="E316" s="96">
        <v>226.53200000000001</v>
      </c>
      <c r="F316" s="93" t="s">
        <v>193</v>
      </c>
      <c r="G316" s="122">
        <v>3.02</v>
      </c>
      <c r="H316" s="122">
        <v>4.91</v>
      </c>
      <c r="I316" s="123">
        <v>1796.39876</v>
      </c>
    </row>
    <row r="317" spans="1:9" x14ac:dyDescent="0.25">
      <c r="A317" s="187" t="s">
        <v>411</v>
      </c>
      <c r="B317" s="188"/>
      <c r="C317" s="188"/>
      <c r="D317" s="188"/>
      <c r="E317" s="188"/>
      <c r="F317" s="188"/>
      <c r="G317" s="188"/>
      <c r="H317" s="188"/>
      <c r="I317" s="121">
        <v>4648.4721119455617</v>
      </c>
    </row>
    <row r="318" spans="1:9" x14ac:dyDescent="0.25">
      <c r="A318" s="92" t="s">
        <v>412</v>
      </c>
      <c r="B318" s="93" t="s">
        <v>19</v>
      </c>
      <c r="C318" s="94" t="s">
        <v>413</v>
      </c>
      <c r="D318" s="95" t="s">
        <v>656</v>
      </c>
      <c r="E318" s="96">
        <v>330.38181321574712</v>
      </c>
      <c r="F318" s="93" t="s">
        <v>193</v>
      </c>
      <c r="G318" s="122">
        <v>4.95</v>
      </c>
      <c r="H318" s="122">
        <v>9.1199999999999992</v>
      </c>
      <c r="I318" s="123">
        <v>4648.4721119455617</v>
      </c>
    </row>
    <row r="319" spans="1:9" x14ac:dyDescent="0.25">
      <c r="A319" s="180"/>
      <c r="B319" s="181"/>
      <c r="C319" s="181"/>
      <c r="D319" s="181"/>
      <c r="E319" s="181"/>
      <c r="F319" s="181"/>
      <c r="G319" s="181"/>
      <c r="H319" s="181"/>
      <c r="I319" s="182"/>
    </row>
    <row r="320" spans="1:9" ht="16.5" x14ac:dyDescent="0.25">
      <c r="A320" s="175" t="s">
        <v>414</v>
      </c>
      <c r="B320" s="176"/>
      <c r="C320" s="176"/>
      <c r="D320" s="176"/>
      <c r="E320" s="176"/>
      <c r="F320" s="176"/>
      <c r="G320" s="176"/>
      <c r="H320" s="176"/>
      <c r="I320" s="120">
        <v>63307.91466699999</v>
      </c>
    </row>
    <row r="321" spans="1:9" x14ac:dyDescent="0.25">
      <c r="A321" s="8">
        <v>20</v>
      </c>
      <c r="B321" s="177" t="s">
        <v>415</v>
      </c>
      <c r="C321" s="178"/>
      <c r="D321" s="178"/>
      <c r="E321" s="178"/>
      <c r="F321" s="178"/>
      <c r="G321" s="178"/>
      <c r="H321" s="178"/>
      <c r="I321" s="179"/>
    </row>
    <row r="322" spans="1:9" x14ac:dyDescent="0.25">
      <c r="A322" s="92" t="s">
        <v>416</v>
      </c>
      <c r="B322" s="93" t="s">
        <v>19</v>
      </c>
      <c r="C322" s="94">
        <v>271608</v>
      </c>
      <c r="D322" s="128" t="s">
        <v>657</v>
      </c>
      <c r="E322" s="96">
        <v>3.4580000000000002</v>
      </c>
      <c r="F322" s="93" t="s">
        <v>193</v>
      </c>
      <c r="G322" s="122">
        <v>218.63</v>
      </c>
      <c r="H322" s="122">
        <v>32.68</v>
      </c>
      <c r="I322" s="123">
        <v>869.02998000000002</v>
      </c>
    </row>
    <row r="323" spans="1:9" x14ac:dyDescent="0.25">
      <c r="A323" s="92" t="s">
        <v>417</v>
      </c>
      <c r="B323" s="93" t="s">
        <v>188</v>
      </c>
      <c r="C323" s="94" t="s">
        <v>418</v>
      </c>
      <c r="D323" s="124" t="s">
        <v>658</v>
      </c>
      <c r="E323" s="96">
        <v>90.66</v>
      </c>
      <c r="F323" s="93" t="s">
        <v>193</v>
      </c>
      <c r="G323" s="122">
        <v>117.518</v>
      </c>
      <c r="H323" s="122">
        <v>9.25</v>
      </c>
      <c r="I323" s="123">
        <v>11492.78688</v>
      </c>
    </row>
    <row r="324" spans="1:9" x14ac:dyDescent="0.25">
      <c r="A324" s="92" t="s">
        <v>419</v>
      </c>
      <c r="B324" s="93" t="s">
        <v>19</v>
      </c>
      <c r="C324" s="94">
        <v>180314</v>
      </c>
      <c r="D324" s="128" t="s">
        <v>659</v>
      </c>
      <c r="E324" s="96">
        <v>77.022000000000006</v>
      </c>
      <c r="F324" s="93" t="s">
        <v>193</v>
      </c>
      <c r="G324" s="122">
        <v>176.53</v>
      </c>
      <c r="H324" s="122">
        <v>11.36</v>
      </c>
      <c r="I324" s="123">
        <v>14471.66358</v>
      </c>
    </row>
    <row r="325" spans="1:9" x14ac:dyDescent="0.25">
      <c r="A325" s="92" t="s">
        <v>420</v>
      </c>
      <c r="B325" s="93" t="s">
        <v>19</v>
      </c>
      <c r="C325" s="94">
        <v>270501</v>
      </c>
      <c r="D325" s="128" t="s">
        <v>660</v>
      </c>
      <c r="E325" s="96">
        <v>907.14779999999996</v>
      </c>
      <c r="F325" s="93" t="s">
        <v>193</v>
      </c>
      <c r="G325" s="122">
        <v>0.53</v>
      </c>
      <c r="H325" s="122">
        <v>1.31</v>
      </c>
      <c r="I325" s="123">
        <v>1669.1519519999999</v>
      </c>
    </row>
    <row r="326" spans="1:9" x14ac:dyDescent="0.25">
      <c r="A326" s="92" t="s">
        <v>421</v>
      </c>
      <c r="B326" s="93" t="s">
        <v>19</v>
      </c>
      <c r="C326" s="94">
        <v>270810</v>
      </c>
      <c r="D326" s="128" t="s">
        <v>661</v>
      </c>
      <c r="E326" s="96">
        <v>2</v>
      </c>
      <c r="F326" s="93" t="s">
        <v>147</v>
      </c>
      <c r="G326" s="122">
        <v>560.6</v>
      </c>
      <c r="H326" s="122">
        <v>3.49</v>
      </c>
      <c r="I326" s="123">
        <v>1128.18</v>
      </c>
    </row>
    <row r="327" spans="1:9" ht="28.5" x14ac:dyDescent="0.25">
      <c r="A327" s="92" t="s">
        <v>422</v>
      </c>
      <c r="B327" s="93" t="s">
        <v>33</v>
      </c>
      <c r="C327" s="94" t="s">
        <v>423</v>
      </c>
      <c r="D327" s="128" t="s">
        <v>662</v>
      </c>
      <c r="E327" s="96">
        <v>40.33</v>
      </c>
      <c r="F327" s="93" t="s">
        <v>239</v>
      </c>
      <c r="G327" s="122">
        <v>685.26</v>
      </c>
      <c r="H327" s="122">
        <v>76.760000000000005</v>
      </c>
      <c r="I327" s="123">
        <v>30732.266599999999</v>
      </c>
    </row>
    <row r="328" spans="1:9" x14ac:dyDescent="0.25">
      <c r="A328" s="92" t="s">
        <v>424</v>
      </c>
      <c r="B328" s="93" t="s">
        <v>19</v>
      </c>
      <c r="C328" s="94" t="s">
        <v>425</v>
      </c>
      <c r="D328" s="128" t="s">
        <v>663</v>
      </c>
      <c r="E328" s="96">
        <v>23.58</v>
      </c>
      <c r="F328" s="93" t="s">
        <v>239</v>
      </c>
      <c r="G328" s="122">
        <v>24.75</v>
      </c>
      <c r="H328" s="122">
        <v>11.36</v>
      </c>
      <c r="I328" s="123">
        <v>851.47379999999987</v>
      </c>
    </row>
    <row r="329" spans="1:9" x14ac:dyDescent="0.25">
      <c r="A329" s="92" t="s">
        <v>426</v>
      </c>
      <c r="B329" s="93" t="s">
        <v>19</v>
      </c>
      <c r="C329" s="94" t="s">
        <v>427</v>
      </c>
      <c r="D329" s="128" t="s">
        <v>664</v>
      </c>
      <c r="E329" s="96">
        <v>120</v>
      </c>
      <c r="F329" s="93" t="s">
        <v>329</v>
      </c>
      <c r="G329" s="122">
        <v>5.15</v>
      </c>
      <c r="H329" s="122">
        <v>2.516</v>
      </c>
      <c r="I329" s="123">
        <v>919.92000000000007</v>
      </c>
    </row>
    <row r="330" spans="1:9" ht="28.5" x14ac:dyDescent="0.25">
      <c r="A330" s="92" t="s">
        <v>428</v>
      </c>
      <c r="B330" s="93" t="s">
        <v>19</v>
      </c>
      <c r="C330" s="94" t="s">
        <v>429</v>
      </c>
      <c r="D330" s="128" t="s">
        <v>665</v>
      </c>
      <c r="E330" s="96">
        <v>19.4375</v>
      </c>
      <c r="F330" s="93" t="s">
        <v>193</v>
      </c>
      <c r="G330" s="122">
        <v>44.4</v>
      </c>
      <c r="H330" s="122">
        <v>15.97</v>
      </c>
      <c r="I330" s="123">
        <v>1173.441875</v>
      </c>
    </row>
    <row r="331" spans="1:9" x14ac:dyDescent="0.25">
      <c r="A331" s="180"/>
      <c r="B331" s="181"/>
      <c r="C331" s="181"/>
      <c r="D331" s="181"/>
      <c r="E331" s="181"/>
      <c r="F331" s="181"/>
      <c r="G331" s="181"/>
      <c r="H331" s="181"/>
      <c r="I331" s="182"/>
    </row>
    <row r="332" spans="1:9" ht="18" x14ac:dyDescent="0.25">
      <c r="A332" s="183" t="s">
        <v>430</v>
      </c>
      <c r="B332" s="184"/>
      <c r="C332" s="184"/>
      <c r="D332" s="184"/>
      <c r="E332" s="184"/>
      <c r="F332" s="184"/>
      <c r="G332" s="184"/>
      <c r="H332" s="184"/>
      <c r="I332" s="185"/>
    </row>
    <row r="333" spans="1:9" ht="15.75" x14ac:dyDescent="0.25">
      <c r="A333" s="130"/>
      <c r="B333" s="131"/>
      <c r="C333" s="132"/>
      <c r="D333" s="133"/>
      <c r="E333" s="131"/>
      <c r="F333" s="131"/>
      <c r="G333" s="134"/>
      <c r="H333" s="135" t="s">
        <v>431</v>
      </c>
      <c r="I333" s="136">
        <v>1060956.7745223688</v>
      </c>
    </row>
    <row r="334" spans="1:9" ht="15.75" x14ac:dyDescent="0.25">
      <c r="A334" s="137"/>
      <c r="B334" s="157"/>
      <c r="C334" s="158"/>
      <c r="D334" s="159"/>
      <c r="E334" s="160"/>
      <c r="F334" s="160"/>
      <c r="G334" s="138"/>
      <c r="H334" s="139" t="s">
        <v>432</v>
      </c>
      <c r="I334" s="140">
        <v>282744.98</v>
      </c>
    </row>
    <row r="335" spans="1:9" ht="16.5" thickBot="1" x14ac:dyDescent="0.3">
      <c r="A335" s="141"/>
      <c r="B335" s="142"/>
      <c r="C335" s="143"/>
      <c r="D335" s="144"/>
      <c r="E335" s="145"/>
      <c r="F335" s="145"/>
      <c r="G335" s="146"/>
      <c r="H335" s="147" t="s">
        <v>433</v>
      </c>
      <c r="I335" s="148">
        <v>1343701.7545223688</v>
      </c>
    </row>
    <row r="336" spans="1:9" x14ac:dyDescent="0.25">
      <c r="A336" s="149"/>
      <c r="B336" s="161"/>
      <c r="C336" s="162"/>
      <c r="D336" s="163"/>
      <c r="E336" s="164"/>
      <c r="F336" s="161"/>
      <c r="G336" s="150"/>
      <c r="H336" s="150"/>
      <c r="I336" s="151"/>
    </row>
    <row r="337" spans="1:9" x14ac:dyDescent="0.25">
      <c r="A337" s="149"/>
      <c r="B337" s="161"/>
      <c r="C337" s="165"/>
      <c r="D337" s="166"/>
      <c r="E337" s="164"/>
      <c r="F337" s="161"/>
      <c r="G337" s="150"/>
      <c r="H337" s="150"/>
      <c r="I337" s="151"/>
    </row>
    <row r="338" spans="1:9" x14ac:dyDescent="0.25">
      <c r="A338" s="149"/>
      <c r="B338" s="161"/>
      <c r="C338" s="165"/>
      <c r="D338" s="166"/>
      <c r="E338" s="164"/>
      <c r="F338" s="161"/>
      <c r="G338" s="150"/>
      <c r="H338" s="150"/>
      <c r="I338" s="151"/>
    </row>
    <row r="339" spans="1:9" x14ac:dyDescent="0.25">
      <c r="A339" s="149"/>
      <c r="B339" s="167"/>
      <c r="C339" s="162"/>
      <c r="D339" s="167" t="s">
        <v>434</v>
      </c>
      <c r="E339" s="168"/>
      <c r="F339" s="161"/>
      <c r="G339" s="150"/>
      <c r="H339" s="150"/>
      <c r="I339" s="151"/>
    </row>
    <row r="340" spans="1:9" x14ac:dyDescent="0.25">
      <c r="A340" s="152"/>
      <c r="B340" s="167"/>
      <c r="C340" s="162"/>
      <c r="D340" s="167" t="s">
        <v>435</v>
      </c>
      <c r="E340" s="168"/>
      <c r="F340" s="161"/>
      <c r="G340" s="186"/>
      <c r="H340" s="186"/>
      <c r="I340" s="151"/>
    </row>
    <row r="341" spans="1:9" x14ac:dyDescent="0.25">
      <c r="A341" s="152"/>
      <c r="B341" s="167"/>
      <c r="C341" s="162"/>
      <c r="D341" s="167" t="s">
        <v>436</v>
      </c>
      <c r="E341" s="168"/>
      <c r="F341" s="161"/>
      <c r="G341" s="150"/>
      <c r="H341" s="150"/>
      <c r="I341" s="151"/>
    </row>
    <row r="342" spans="1:9" x14ac:dyDescent="0.25">
      <c r="A342" s="170"/>
      <c r="B342" s="171"/>
      <c r="C342" s="162"/>
      <c r="D342" s="169" t="s">
        <v>437</v>
      </c>
      <c r="E342" s="161"/>
      <c r="F342" s="161"/>
      <c r="G342" s="186"/>
      <c r="H342" s="186"/>
      <c r="I342" s="151"/>
    </row>
    <row r="343" spans="1:9" ht="15.75" thickBot="1" x14ac:dyDescent="0.3">
      <c r="A343" s="172"/>
      <c r="B343" s="173"/>
      <c r="C343" s="174"/>
      <c r="D343" s="154"/>
      <c r="E343" s="155"/>
      <c r="F343" s="155"/>
      <c r="G343" s="156"/>
      <c r="H343" s="156"/>
      <c r="I343" s="153"/>
    </row>
  </sheetData>
  <mergeCells count="102">
    <mergeCell ref="A1:I1"/>
    <mergeCell ref="A2:I2"/>
    <mergeCell ref="A3:I3"/>
    <mergeCell ref="A4:I4"/>
    <mergeCell ref="A5:I5"/>
    <mergeCell ref="A6:I6"/>
    <mergeCell ref="A22:I22"/>
    <mergeCell ref="A23:H23"/>
    <mergeCell ref="B24:I24"/>
    <mergeCell ref="A26:I26"/>
    <mergeCell ref="A27:H27"/>
    <mergeCell ref="B28:I28"/>
    <mergeCell ref="A7:I7"/>
    <mergeCell ref="A8:I8"/>
    <mergeCell ref="A9:I9"/>
    <mergeCell ref="B10:C10"/>
    <mergeCell ref="A11:H11"/>
    <mergeCell ref="B12:I12"/>
    <mergeCell ref="A73:I73"/>
    <mergeCell ref="A74:H74"/>
    <mergeCell ref="B75:I75"/>
    <mergeCell ref="B86:C86"/>
    <mergeCell ref="B90:C90"/>
    <mergeCell ref="A116:I116"/>
    <mergeCell ref="A33:I33"/>
    <mergeCell ref="A34:H34"/>
    <mergeCell ref="B35:I35"/>
    <mergeCell ref="A50:I50"/>
    <mergeCell ref="A51:H51"/>
    <mergeCell ref="B52:I52"/>
    <mergeCell ref="A171:H171"/>
    <mergeCell ref="G172:H172"/>
    <mergeCell ref="G173:H173"/>
    <mergeCell ref="A179:H179"/>
    <mergeCell ref="A203:I203"/>
    <mergeCell ref="A204:H204"/>
    <mergeCell ref="A117:H117"/>
    <mergeCell ref="B118:I118"/>
    <mergeCell ref="A119:H119"/>
    <mergeCell ref="A128:H128"/>
    <mergeCell ref="A137:H137"/>
    <mergeCell ref="A150:H150"/>
    <mergeCell ref="B221:I221"/>
    <mergeCell ref="B222:C222"/>
    <mergeCell ref="A223:I223"/>
    <mergeCell ref="A224:H224"/>
    <mergeCell ref="B225:I225"/>
    <mergeCell ref="A229:I229"/>
    <mergeCell ref="B205:I205"/>
    <mergeCell ref="A210:I210"/>
    <mergeCell ref="A211:H211"/>
    <mergeCell ref="B212:I212"/>
    <mergeCell ref="A219:I219"/>
    <mergeCell ref="A220:H220"/>
    <mergeCell ref="A242:H242"/>
    <mergeCell ref="A244:H244"/>
    <mergeCell ref="A246:H246"/>
    <mergeCell ref="A249:H249"/>
    <mergeCell ref="A251:H251"/>
    <mergeCell ref="A253:H253"/>
    <mergeCell ref="A230:H230"/>
    <mergeCell ref="B231:I231"/>
    <mergeCell ref="A236:I236"/>
    <mergeCell ref="A237:H237"/>
    <mergeCell ref="B238:I238"/>
    <mergeCell ref="A239:H239"/>
    <mergeCell ref="A271:H271"/>
    <mergeCell ref="B272:I272"/>
    <mergeCell ref="A273:H273"/>
    <mergeCell ref="A276:H276"/>
    <mergeCell ref="A278:H278"/>
    <mergeCell ref="A280:H280"/>
    <mergeCell ref="A256:I256"/>
    <mergeCell ref="A257:H257"/>
    <mergeCell ref="B258:I258"/>
    <mergeCell ref="A259:H259"/>
    <mergeCell ref="A268:H268"/>
    <mergeCell ref="A270:I270"/>
    <mergeCell ref="B290:I290"/>
    <mergeCell ref="A298:I298"/>
    <mergeCell ref="A299:H299"/>
    <mergeCell ref="B300:I300"/>
    <mergeCell ref="A303:I303"/>
    <mergeCell ref="A304:H304"/>
    <mergeCell ref="A282:I282"/>
    <mergeCell ref="A283:H283"/>
    <mergeCell ref="B284:I284"/>
    <mergeCell ref="A285:H285"/>
    <mergeCell ref="A288:I288"/>
    <mergeCell ref="A289:H289"/>
    <mergeCell ref="A320:H320"/>
    <mergeCell ref="B321:I321"/>
    <mergeCell ref="A331:I331"/>
    <mergeCell ref="A332:I332"/>
    <mergeCell ref="G340:H340"/>
    <mergeCell ref="G342:H342"/>
    <mergeCell ref="B305:I305"/>
    <mergeCell ref="A308:H308"/>
    <mergeCell ref="A310:H310"/>
    <mergeCell ref="A312:H312"/>
    <mergeCell ref="A317:H317"/>
    <mergeCell ref="A319:I3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1CA9-30E4-4D3F-AC5C-784653482DED}">
  <dimension ref="A1:N38"/>
  <sheetViews>
    <sheetView tabSelected="1" topLeftCell="D21" workbookViewId="0">
      <selection activeCell="N29" sqref="N29:N33"/>
    </sheetView>
  </sheetViews>
  <sheetFormatPr defaultRowHeight="15" x14ac:dyDescent="0.25"/>
  <cols>
    <col min="1" max="1" width="3" customWidth="1"/>
    <col min="2" max="2" width="42.7109375" customWidth="1"/>
    <col min="3" max="3" width="15.85546875" customWidth="1"/>
    <col min="4" max="4" width="10" customWidth="1"/>
    <col min="5" max="5" width="13.28515625" bestFit="1" customWidth="1"/>
    <col min="6" max="10" width="14.28515625" bestFit="1" customWidth="1"/>
    <col min="11" max="11" width="17.7109375" customWidth="1"/>
    <col min="12" max="12" width="21.140625" customWidth="1"/>
    <col min="13" max="13" width="18.85546875" customWidth="1"/>
    <col min="14" max="14" width="12.7109375" customWidth="1"/>
  </cols>
  <sheetData>
    <row r="1" spans="1:14" ht="18" customHeight="1" x14ac:dyDescent="0.25">
      <c r="A1" s="228"/>
      <c r="B1" s="229" t="s">
        <v>666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30" t="s">
        <v>667</v>
      </c>
      <c r="N1" s="231">
        <v>26.65</v>
      </c>
    </row>
    <row r="2" spans="1:14" ht="23.25" customHeight="1" x14ac:dyDescent="0.25">
      <c r="A2" s="232"/>
      <c r="B2" s="289" t="s">
        <v>2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34"/>
    </row>
    <row r="3" spans="1:14" ht="18" customHeight="1" x14ac:dyDescent="0.25">
      <c r="A3" s="232"/>
      <c r="B3" s="235" t="s">
        <v>668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4"/>
    </row>
    <row r="4" spans="1:14" ht="18" customHeight="1" x14ac:dyDescent="0.25">
      <c r="A4" s="232"/>
      <c r="B4" s="233" t="s">
        <v>4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4"/>
    </row>
    <row r="5" spans="1:14" ht="18" customHeight="1" thickBot="1" x14ac:dyDescent="0.3">
      <c r="A5" s="232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34"/>
    </row>
    <row r="6" spans="1:14" ht="22.5" x14ac:dyDescent="0.25">
      <c r="A6" s="236" t="s">
        <v>669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8"/>
    </row>
    <row r="7" spans="1:14" x14ac:dyDescent="0.25">
      <c r="A7" s="239" t="s">
        <v>670</v>
      </c>
      <c r="B7" s="240"/>
      <c r="C7" s="241" t="s">
        <v>671</v>
      </c>
      <c r="D7" s="241" t="s">
        <v>672</v>
      </c>
      <c r="E7" s="242" t="s">
        <v>673</v>
      </c>
      <c r="F7" s="243"/>
      <c r="G7" s="243"/>
      <c r="H7" s="243"/>
      <c r="I7" s="243"/>
      <c r="J7" s="243"/>
      <c r="K7" s="243"/>
      <c r="L7" s="243"/>
      <c r="M7" s="244"/>
      <c r="N7" s="245" t="s">
        <v>15</v>
      </c>
    </row>
    <row r="8" spans="1:14" x14ac:dyDescent="0.25">
      <c r="A8" s="246"/>
      <c r="B8" s="247"/>
      <c r="C8" s="248"/>
      <c r="D8" s="248"/>
      <c r="E8" s="249">
        <v>1</v>
      </c>
      <c r="F8" s="249">
        <v>2</v>
      </c>
      <c r="G8" s="249">
        <v>3</v>
      </c>
      <c r="H8" s="249">
        <v>4</v>
      </c>
      <c r="I8" s="249">
        <v>5</v>
      </c>
      <c r="J8" s="249">
        <v>6</v>
      </c>
      <c r="K8" s="249">
        <v>7</v>
      </c>
      <c r="L8" s="249">
        <v>8</v>
      </c>
      <c r="M8" s="249">
        <v>9</v>
      </c>
      <c r="N8" s="250"/>
    </row>
    <row r="9" spans="1:14" x14ac:dyDescent="0.25">
      <c r="A9" s="251">
        <v>1</v>
      </c>
      <c r="B9" s="252" t="s">
        <v>17</v>
      </c>
      <c r="C9" s="253">
        <v>26633.591999999997</v>
      </c>
      <c r="D9" s="254">
        <v>2.5103371446956593E-2</v>
      </c>
      <c r="E9" s="254">
        <v>0.92300000000000004</v>
      </c>
      <c r="F9" s="254">
        <v>2.1999999999999999E-2</v>
      </c>
      <c r="G9" s="254">
        <v>2.1999999999999999E-2</v>
      </c>
      <c r="H9" s="254">
        <v>2.1999999999999999E-2</v>
      </c>
      <c r="I9" s="254">
        <v>1.0999999999999999E-2</v>
      </c>
      <c r="J9" s="254"/>
      <c r="K9" s="254"/>
      <c r="L9" s="254"/>
      <c r="M9" s="254"/>
      <c r="N9" s="255">
        <v>1</v>
      </c>
    </row>
    <row r="10" spans="1:14" x14ac:dyDescent="0.25">
      <c r="A10" s="251">
        <v>2</v>
      </c>
      <c r="B10" s="252" t="s">
        <v>38</v>
      </c>
      <c r="C10" s="253">
        <v>3681.3014849999995</v>
      </c>
      <c r="D10" s="254">
        <v>3.4697940325205817E-3</v>
      </c>
      <c r="E10" s="254">
        <v>1</v>
      </c>
      <c r="F10" s="254"/>
      <c r="G10" s="254"/>
      <c r="H10" s="254"/>
      <c r="I10" s="254"/>
      <c r="J10" s="254"/>
      <c r="K10" s="254"/>
      <c r="L10" s="254"/>
      <c r="M10" s="254"/>
      <c r="N10" s="255">
        <v>1</v>
      </c>
    </row>
    <row r="11" spans="1:14" x14ac:dyDescent="0.25">
      <c r="A11" s="251">
        <v>3</v>
      </c>
      <c r="B11" s="252" t="s">
        <v>43</v>
      </c>
      <c r="C11" s="253">
        <v>12151.487136000002</v>
      </c>
      <c r="D11" s="254">
        <v>1.145332913442253E-2</v>
      </c>
      <c r="E11" s="254">
        <v>0.94869999999999999</v>
      </c>
      <c r="F11" s="254"/>
      <c r="G11" s="254">
        <v>5.1299999999999998E-2</v>
      </c>
      <c r="H11" s="254"/>
      <c r="I11" s="254"/>
      <c r="J11" s="254"/>
      <c r="K11" s="254"/>
      <c r="L11" s="254"/>
      <c r="M11" s="254"/>
      <c r="N11" s="255">
        <v>1</v>
      </c>
    </row>
    <row r="12" spans="1:14" x14ac:dyDescent="0.25">
      <c r="A12" s="251">
        <v>4</v>
      </c>
      <c r="B12" s="252" t="s">
        <v>54</v>
      </c>
      <c r="C12" s="253">
        <v>141745.186919</v>
      </c>
      <c r="D12" s="254">
        <v>0.13360128359877069</v>
      </c>
      <c r="E12" s="254">
        <v>0.2</v>
      </c>
      <c r="F12" s="254">
        <v>0.8</v>
      </c>
      <c r="G12" s="254"/>
      <c r="H12" s="254"/>
      <c r="I12" s="254"/>
      <c r="J12" s="254"/>
      <c r="K12" s="254"/>
      <c r="L12" s="254"/>
      <c r="M12" s="254"/>
      <c r="N12" s="255">
        <v>1</v>
      </c>
    </row>
    <row r="13" spans="1:14" x14ac:dyDescent="0.25">
      <c r="A13" s="251">
        <v>5</v>
      </c>
      <c r="B13" s="252" t="s">
        <v>72</v>
      </c>
      <c r="C13" s="253">
        <v>215659.304560688</v>
      </c>
      <c r="D13" s="254">
        <v>0.20326870023312257</v>
      </c>
      <c r="E13" s="254"/>
      <c r="F13" s="254">
        <v>0.5</v>
      </c>
      <c r="G13" s="254">
        <v>0.3</v>
      </c>
      <c r="H13" s="254">
        <v>0.2</v>
      </c>
      <c r="I13" s="254"/>
      <c r="J13" s="254"/>
      <c r="K13" s="254"/>
      <c r="L13" s="254"/>
      <c r="M13" s="254"/>
      <c r="N13" s="255">
        <v>1</v>
      </c>
    </row>
    <row r="14" spans="1:14" ht="30" x14ac:dyDescent="0.25">
      <c r="A14" s="251">
        <v>6</v>
      </c>
      <c r="B14" s="256" t="s">
        <v>674</v>
      </c>
      <c r="C14" s="253">
        <v>53988.495759999998</v>
      </c>
      <c r="D14" s="254">
        <v>5.0886612024608667E-2</v>
      </c>
      <c r="E14" s="254"/>
      <c r="F14" s="254"/>
      <c r="G14" s="254">
        <v>0.05</v>
      </c>
      <c r="H14" s="254">
        <v>0.2175</v>
      </c>
      <c r="I14" s="254">
        <v>0.22209999999999999</v>
      </c>
      <c r="J14" s="254">
        <v>0.16059999999999999</v>
      </c>
      <c r="K14" s="254">
        <v>0.05</v>
      </c>
      <c r="L14" s="254"/>
      <c r="M14" s="254">
        <v>0.29980000000000001</v>
      </c>
      <c r="N14" s="255">
        <v>1</v>
      </c>
    </row>
    <row r="15" spans="1:14" x14ac:dyDescent="0.25">
      <c r="A15" s="251">
        <v>7</v>
      </c>
      <c r="B15" s="252" t="s">
        <v>144</v>
      </c>
      <c r="C15" s="253">
        <v>74048.481343000007</v>
      </c>
      <c r="D15" s="254">
        <v>6.9794060532141683E-2</v>
      </c>
      <c r="E15" s="254"/>
      <c r="F15" s="254"/>
      <c r="G15" s="254">
        <v>0.05</v>
      </c>
      <c r="H15" s="254">
        <v>0.12</v>
      </c>
      <c r="I15" s="254">
        <v>0.27729999999999999</v>
      </c>
      <c r="J15" s="254">
        <v>0.1</v>
      </c>
      <c r="K15" s="254">
        <v>0.15</v>
      </c>
      <c r="L15" s="254">
        <v>0.1</v>
      </c>
      <c r="M15" s="254">
        <v>0.20269999999999999</v>
      </c>
      <c r="N15" s="255">
        <v>1</v>
      </c>
    </row>
    <row r="16" spans="1:14" x14ac:dyDescent="0.25">
      <c r="A16" s="251">
        <v>8</v>
      </c>
      <c r="B16" s="252" t="s">
        <v>292</v>
      </c>
      <c r="C16" s="253">
        <v>48455.371054999996</v>
      </c>
      <c r="D16" s="254">
        <v>4.5671390407789308E-2</v>
      </c>
      <c r="E16" s="254"/>
      <c r="F16" s="254"/>
      <c r="G16" s="254">
        <v>0.45</v>
      </c>
      <c r="H16" s="254">
        <v>0.34050000000000002</v>
      </c>
      <c r="I16" s="254">
        <v>0.1275</v>
      </c>
      <c r="J16" s="254">
        <v>8.2000000000000003E-2</v>
      </c>
      <c r="K16" s="254"/>
      <c r="L16" s="254"/>
      <c r="M16" s="254"/>
      <c r="N16" s="255">
        <v>0.99999999999999989</v>
      </c>
    </row>
    <row r="17" spans="1:14" x14ac:dyDescent="0.25">
      <c r="A17" s="251">
        <v>9</v>
      </c>
      <c r="B17" s="252" t="s">
        <v>299</v>
      </c>
      <c r="C17" s="253">
        <v>25220.593611999993</v>
      </c>
      <c r="D17" s="254">
        <v>2.3771556219483146E-2</v>
      </c>
      <c r="E17" s="254"/>
      <c r="F17" s="254">
        <v>0.41</v>
      </c>
      <c r="G17" s="254">
        <v>0.55820000000000003</v>
      </c>
      <c r="H17" s="254">
        <v>9.1999999999999998E-3</v>
      </c>
      <c r="I17" s="254">
        <v>2.2599999999999999E-2</v>
      </c>
      <c r="J17" s="254"/>
      <c r="K17" s="254"/>
      <c r="L17" s="254"/>
      <c r="M17" s="254"/>
      <c r="N17" s="255">
        <v>0.99999999999999989</v>
      </c>
    </row>
    <row r="18" spans="1:14" x14ac:dyDescent="0.25">
      <c r="A18" s="251">
        <v>10</v>
      </c>
      <c r="B18" s="252" t="s">
        <v>309</v>
      </c>
      <c r="C18" s="253">
        <v>3461.4999999999995</v>
      </c>
      <c r="D18" s="254">
        <v>3.2626211388850682E-3</v>
      </c>
      <c r="E18" s="254"/>
      <c r="F18" s="254"/>
      <c r="G18" s="254"/>
      <c r="H18" s="254"/>
      <c r="I18" s="254"/>
      <c r="J18" s="254"/>
      <c r="K18" s="254"/>
      <c r="L18" s="254">
        <v>1</v>
      </c>
      <c r="M18" s="254"/>
      <c r="N18" s="255">
        <v>1</v>
      </c>
    </row>
    <row r="19" spans="1:14" x14ac:dyDescent="0.25">
      <c r="A19" s="251">
        <v>11</v>
      </c>
      <c r="B19" s="252" t="s">
        <v>312</v>
      </c>
      <c r="C19" s="253">
        <v>21325.337899999999</v>
      </c>
      <c r="D19" s="254">
        <v>2.0100100599857552E-2</v>
      </c>
      <c r="E19" s="254"/>
      <c r="F19" s="254"/>
      <c r="G19" s="254"/>
      <c r="H19" s="254"/>
      <c r="I19" s="254">
        <v>0.55200000000000005</v>
      </c>
      <c r="J19" s="254">
        <v>0.44800000000000001</v>
      </c>
      <c r="K19" s="254"/>
      <c r="L19" s="254"/>
      <c r="M19" s="254"/>
      <c r="N19" s="255">
        <v>1</v>
      </c>
    </row>
    <row r="20" spans="1:14" x14ac:dyDescent="0.25">
      <c r="A20" s="251">
        <v>12</v>
      </c>
      <c r="B20" s="252" t="s">
        <v>319</v>
      </c>
      <c r="C20" s="253">
        <v>10720.139391999999</v>
      </c>
      <c r="D20" s="254">
        <v>1.0104218804603127E-2</v>
      </c>
      <c r="E20" s="254"/>
      <c r="F20" s="254"/>
      <c r="G20" s="254"/>
      <c r="H20" s="254"/>
      <c r="I20" s="254"/>
      <c r="J20" s="254">
        <v>1</v>
      </c>
      <c r="K20" s="254"/>
      <c r="L20" s="254"/>
      <c r="M20" s="254"/>
      <c r="N20" s="255">
        <v>1</v>
      </c>
    </row>
    <row r="21" spans="1:14" x14ac:dyDescent="0.25">
      <c r="A21" s="251">
        <v>13</v>
      </c>
      <c r="B21" s="252" t="s">
        <v>326</v>
      </c>
      <c r="C21" s="253">
        <v>136093.11491060001</v>
      </c>
      <c r="D21" s="254">
        <v>0.12827394874015263</v>
      </c>
      <c r="E21" s="254"/>
      <c r="F21" s="254"/>
      <c r="G21" s="254"/>
      <c r="H21" s="254"/>
      <c r="I21" s="254">
        <v>0.2918</v>
      </c>
      <c r="J21" s="254">
        <v>0.22</v>
      </c>
      <c r="K21" s="254">
        <v>0.24010000000000001</v>
      </c>
      <c r="L21" s="254">
        <v>0.24809999999999999</v>
      </c>
      <c r="M21" s="254"/>
      <c r="N21" s="255">
        <v>1</v>
      </c>
    </row>
    <row r="22" spans="1:14" x14ac:dyDescent="0.25">
      <c r="A22" s="251">
        <v>14</v>
      </c>
      <c r="B22" s="252" t="s">
        <v>348</v>
      </c>
      <c r="C22" s="253">
        <v>64328.087320000006</v>
      </c>
      <c r="D22" s="254">
        <v>6.0632147194648725E-2</v>
      </c>
      <c r="E22" s="254"/>
      <c r="F22" s="254"/>
      <c r="G22" s="254"/>
      <c r="H22" s="254"/>
      <c r="I22" s="254"/>
      <c r="J22" s="254"/>
      <c r="K22" s="254"/>
      <c r="L22" s="254">
        <v>0.5</v>
      </c>
      <c r="M22" s="254">
        <v>0.5</v>
      </c>
      <c r="N22" s="255">
        <v>1</v>
      </c>
    </row>
    <row r="23" spans="1:14" x14ac:dyDescent="0.25">
      <c r="A23" s="251">
        <v>15</v>
      </c>
      <c r="B23" s="252" t="s">
        <v>362</v>
      </c>
      <c r="C23" s="253">
        <v>36008.320099999997</v>
      </c>
      <c r="D23" s="254">
        <v>3.3939478935143756E-2</v>
      </c>
      <c r="E23" s="254"/>
      <c r="F23" s="254"/>
      <c r="G23" s="254"/>
      <c r="H23" s="254"/>
      <c r="I23" s="254"/>
      <c r="J23" s="254"/>
      <c r="K23" s="254">
        <v>0.2</v>
      </c>
      <c r="L23" s="254">
        <v>0.35449999999999998</v>
      </c>
      <c r="M23" s="254">
        <v>0.44550000000000001</v>
      </c>
      <c r="N23" s="255">
        <v>1</v>
      </c>
    </row>
    <row r="24" spans="1:14" x14ac:dyDescent="0.25">
      <c r="A24" s="251">
        <v>16</v>
      </c>
      <c r="B24" s="252" t="s">
        <v>374</v>
      </c>
      <c r="C24" s="253">
        <v>13327.676782660001</v>
      </c>
      <c r="D24" s="254">
        <v>1.2561941355867185E-2</v>
      </c>
      <c r="E24" s="254"/>
      <c r="F24" s="254"/>
      <c r="G24" s="254"/>
      <c r="H24" s="254"/>
      <c r="I24" s="254"/>
      <c r="J24" s="254"/>
      <c r="K24" s="254">
        <v>1</v>
      </c>
      <c r="L24" s="254"/>
      <c r="M24" s="254"/>
      <c r="N24" s="255">
        <v>1</v>
      </c>
    </row>
    <row r="25" spans="1:14" x14ac:dyDescent="0.25">
      <c r="A25" s="251">
        <v>17</v>
      </c>
      <c r="B25" s="252" t="s">
        <v>380</v>
      </c>
      <c r="C25" s="253">
        <v>5315.5599999999995</v>
      </c>
      <c r="D25" s="254">
        <v>5.0101569900366646E-3</v>
      </c>
      <c r="E25" s="254"/>
      <c r="F25" s="254"/>
      <c r="G25" s="254"/>
      <c r="H25" s="254"/>
      <c r="I25" s="254"/>
      <c r="J25" s="254"/>
      <c r="K25" s="254">
        <v>0.4</v>
      </c>
      <c r="L25" s="254">
        <v>0.6</v>
      </c>
      <c r="M25" s="254"/>
      <c r="N25" s="255">
        <v>1</v>
      </c>
    </row>
    <row r="26" spans="1:14" x14ac:dyDescent="0.25">
      <c r="A26" s="251">
        <v>18</v>
      </c>
      <c r="B26" s="252" t="s">
        <v>675</v>
      </c>
      <c r="C26" s="253">
        <v>64684.800000000003</v>
      </c>
      <c r="D26" s="254">
        <v>6.096836511470545E-2</v>
      </c>
      <c r="E26" s="254">
        <f>1/$M$8</f>
        <v>0.1111111111111111</v>
      </c>
      <c r="F26" s="254">
        <f t="shared" ref="F26:M26" si="0">1/$M$8</f>
        <v>0.1111111111111111</v>
      </c>
      <c r="G26" s="254">
        <f t="shared" si="0"/>
        <v>0.1111111111111111</v>
      </c>
      <c r="H26" s="254">
        <f t="shared" si="0"/>
        <v>0.1111111111111111</v>
      </c>
      <c r="I26" s="254">
        <f t="shared" si="0"/>
        <v>0.1111111111111111</v>
      </c>
      <c r="J26" s="254">
        <f t="shared" si="0"/>
        <v>0.1111111111111111</v>
      </c>
      <c r="K26" s="254">
        <f t="shared" si="0"/>
        <v>0.1111111111111111</v>
      </c>
      <c r="L26" s="254">
        <f t="shared" si="0"/>
        <v>0.1111111111111111</v>
      </c>
      <c r="M26" s="254">
        <f t="shared" si="0"/>
        <v>0.1111111111111111</v>
      </c>
      <c r="N26" s="255">
        <v>1.0000000000000002</v>
      </c>
    </row>
    <row r="27" spans="1:14" x14ac:dyDescent="0.25">
      <c r="A27" s="251">
        <v>19</v>
      </c>
      <c r="B27" s="252" t="s">
        <v>394</v>
      </c>
      <c r="C27" s="253">
        <v>40800.509579420563</v>
      </c>
      <c r="D27" s="254">
        <v>3.8456335412711332E-2</v>
      </c>
      <c r="E27" s="254"/>
      <c r="F27" s="254"/>
      <c r="G27" s="254"/>
      <c r="H27" s="254"/>
      <c r="I27" s="254"/>
      <c r="J27" s="254"/>
      <c r="K27" s="254">
        <v>0.3</v>
      </c>
      <c r="L27" s="254">
        <v>0.3</v>
      </c>
      <c r="M27" s="254">
        <v>0.4</v>
      </c>
      <c r="N27" s="255">
        <v>1</v>
      </c>
    </row>
    <row r="28" spans="1:14" x14ac:dyDescent="0.25">
      <c r="A28" s="251">
        <v>20</v>
      </c>
      <c r="B28" s="252" t="s">
        <v>415</v>
      </c>
      <c r="C28" s="253">
        <v>63307.91466699999</v>
      </c>
      <c r="D28" s="254">
        <v>5.9670588083572514E-2</v>
      </c>
      <c r="E28" s="254"/>
      <c r="F28" s="254"/>
      <c r="G28" s="254"/>
      <c r="H28" s="254"/>
      <c r="I28" s="254">
        <v>1.4800000000000001E-2</v>
      </c>
      <c r="J28" s="254"/>
      <c r="K28" s="254"/>
      <c r="L28" s="254"/>
      <c r="M28" s="254">
        <v>0.98519999999999996</v>
      </c>
      <c r="N28" s="255">
        <v>1</v>
      </c>
    </row>
    <row r="29" spans="1:14" x14ac:dyDescent="0.25">
      <c r="A29" s="257" t="s">
        <v>676</v>
      </c>
      <c r="B29" s="258"/>
      <c r="C29" s="259">
        <v>1060956.7745223688</v>
      </c>
      <c r="D29" s="260">
        <v>0.99999999999999978</v>
      </c>
      <c r="E29" s="261">
        <v>75328.460130723208</v>
      </c>
      <c r="F29" s="261">
        <v>239339.38422046401</v>
      </c>
      <c r="G29" s="261">
        <v>115379.20286640158</v>
      </c>
      <c r="H29" s="261">
        <v>88264.398830555496</v>
      </c>
      <c r="I29" s="261">
        <v>99173.218110638278</v>
      </c>
      <c r="J29" s="261">
        <v>77450.317031397994</v>
      </c>
      <c r="K29" s="261">
        <v>88565.571555971226</v>
      </c>
      <c r="L29" s="261">
        <v>112176.73195289604</v>
      </c>
      <c r="M29" s="261">
        <v>165279.48982332071</v>
      </c>
      <c r="N29" s="262"/>
    </row>
    <row r="30" spans="1:14" x14ac:dyDescent="0.25">
      <c r="A30" s="257" t="s">
        <v>677</v>
      </c>
      <c r="B30" s="258" t="s">
        <v>677</v>
      </c>
      <c r="C30" s="263">
        <v>1343701.7549325801</v>
      </c>
      <c r="D30" s="264"/>
      <c r="E30" s="264">
        <v>95403.49475556094</v>
      </c>
      <c r="F30" s="264">
        <v>303123.33011521766</v>
      </c>
      <c r="G30" s="264">
        <v>146127.76043029761</v>
      </c>
      <c r="H30" s="264">
        <v>111786.86111889854</v>
      </c>
      <c r="I30" s="264">
        <v>125602.88073712337</v>
      </c>
      <c r="J30" s="264">
        <v>98090.82652026556</v>
      </c>
      <c r="K30" s="264">
        <v>112168.29637563755</v>
      </c>
      <c r="L30" s="264">
        <v>142071.83101834281</v>
      </c>
      <c r="M30" s="264">
        <v>209326.47386123566</v>
      </c>
      <c r="N30" s="265"/>
    </row>
    <row r="31" spans="1:14" x14ac:dyDescent="0.25">
      <c r="A31" s="257" t="s">
        <v>678</v>
      </c>
      <c r="B31" s="266"/>
      <c r="C31" s="266"/>
      <c r="D31" s="258"/>
      <c r="E31" s="267">
        <v>7.1000498738165149E-2</v>
      </c>
      <c r="F31" s="267">
        <v>0.22558825200792182</v>
      </c>
      <c r="G31" s="267">
        <v>0.10875014480994671</v>
      </c>
      <c r="H31" s="267">
        <v>8.3193209139261273E-2</v>
      </c>
      <c r="I31" s="267">
        <v>9.3475267317356045E-2</v>
      </c>
      <c r="J31" s="267">
        <v>7.3000445344500758E-2</v>
      </c>
      <c r="K31" s="267">
        <v>8.3477078126809157E-2</v>
      </c>
      <c r="L31" s="267">
        <v>0.10573167036272214</v>
      </c>
      <c r="M31" s="267">
        <v>0.15578343415331669</v>
      </c>
      <c r="N31" s="265"/>
    </row>
    <row r="32" spans="1:14" x14ac:dyDescent="0.25">
      <c r="A32" s="268" t="s">
        <v>679</v>
      </c>
      <c r="B32" s="269"/>
      <c r="C32" s="269"/>
      <c r="D32" s="270"/>
      <c r="E32" s="271">
        <v>95403.49475556094</v>
      </c>
      <c r="F32" s="271">
        <v>398526.8248707786</v>
      </c>
      <c r="G32" s="271">
        <v>544654.58530107618</v>
      </c>
      <c r="H32" s="271">
        <v>656441.44641997467</v>
      </c>
      <c r="I32" s="271">
        <v>782044.3271570981</v>
      </c>
      <c r="J32" s="271">
        <v>880135.15367736365</v>
      </c>
      <c r="K32" s="271">
        <v>992303.45005300117</v>
      </c>
      <c r="L32" s="271">
        <v>1134375.2810713439</v>
      </c>
      <c r="M32" s="272">
        <v>1343701.7549325796</v>
      </c>
      <c r="N32" s="265"/>
    </row>
    <row r="33" spans="1:14" x14ac:dyDescent="0.25">
      <c r="A33" s="273" t="s">
        <v>680</v>
      </c>
      <c r="B33" s="274"/>
      <c r="C33" s="274"/>
      <c r="D33" s="275"/>
      <c r="E33" s="276">
        <v>7.1000498738165149E-2</v>
      </c>
      <c r="F33" s="276">
        <v>0.29658875074608698</v>
      </c>
      <c r="G33" s="276">
        <v>0.4053388955560337</v>
      </c>
      <c r="H33" s="276">
        <v>0.48853210469529496</v>
      </c>
      <c r="I33" s="276">
        <v>0.58200737201265096</v>
      </c>
      <c r="J33" s="276">
        <v>0.65500781735715174</v>
      </c>
      <c r="K33" s="276">
        <v>0.7384848954839609</v>
      </c>
      <c r="L33" s="276">
        <v>0.84421656584668303</v>
      </c>
      <c r="M33" s="276">
        <v>0.99999999999999978</v>
      </c>
      <c r="N33" s="265"/>
    </row>
    <row r="34" spans="1:14" x14ac:dyDescent="0.25">
      <c r="A34" s="277" t="s">
        <v>681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9"/>
    </row>
    <row r="35" spans="1:14" x14ac:dyDescent="0.25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2"/>
    </row>
    <row r="36" spans="1:14" x14ac:dyDescent="0.25">
      <c r="A36" s="283" t="s">
        <v>435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5"/>
    </row>
    <row r="37" spans="1:14" x14ac:dyDescent="0.25">
      <c r="A37" s="283" t="s">
        <v>436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5"/>
    </row>
    <row r="38" spans="1:14" x14ac:dyDescent="0.25">
      <c r="A38" s="286" t="s">
        <v>682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8"/>
    </row>
  </sheetData>
  <mergeCells count="21">
    <mergeCell ref="A33:D33"/>
    <mergeCell ref="A34:N35"/>
    <mergeCell ref="A36:N36"/>
    <mergeCell ref="A37:N37"/>
    <mergeCell ref="A38:N38"/>
    <mergeCell ref="A7:B8"/>
    <mergeCell ref="C7:C8"/>
    <mergeCell ref="D7:D8"/>
    <mergeCell ref="E7:M7"/>
    <mergeCell ref="N7:N8"/>
    <mergeCell ref="A29:B29"/>
    <mergeCell ref="N29:N33"/>
    <mergeCell ref="A30:B30"/>
    <mergeCell ref="A31:D31"/>
    <mergeCell ref="A32:D32"/>
    <mergeCell ref="B1:L1"/>
    <mergeCell ref="B2:M2"/>
    <mergeCell ref="B3:M3"/>
    <mergeCell ref="B4:M4"/>
    <mergeCell ref="B5:M5"/>
    <mergeCell ref="A6:N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2020-05-11T13:43:59Z</dcterms:created>
  <dcterms:modified xsi:type="dcterms:W3CDTF">2020-05-11T14:18:41Z</dcterms:modified>
</cp:coreProperties>
</file>